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tabRatio="909" activeTab="11"/>
  </bookViews>
  <sheets>
    <sheet name="收支预算总表" sheetId="1" r:id="rId1"/>
    <sheet name="部门收入总表" sheetId="2" r:id="rId2"/>
    <sheet name="部门支出预算总表" sheetId="3" r:id="rId3"/>
    <sheet name="基本支出预算明细表" sheetId="4" r:id="rId4"/>
    <sheet name="项目（专项）资金支出预算明细表" sheetId="5" r:id="rId5"/>
    <sheet name="三公表" sheetId="6" r:id="rId6"/>
    <sheet name="单位非税收入征收计划表" sheetId="7" r:id="rId7"/>
    <sheet name="单位人员情况" sheetId="8" r:id="rId8"/>
    <sheet name="政府采购预算表" sheetId="9" r:id="rId9"/>
    <sheet name="购买服务预算表" sheetId="15" r:id="rId10"/>
    <sheet name="资产配置预算表" sheetId="10" r:id="rId11"/>
    <sheet name="存量资产情况表" sheetId="11" r:id="rId12"/>
    <sheet name="部门整体支出绩效目标表" sheetId="12" r:id="rId13"/>
    <sheet name="项目支出绩效目标申报表" sheetId="13" r:id="rId14"/>
  </sheets>
  <definedNames>
    <definedName name="_xlnm.Print_Area" localSheetId="6">#N/A</definedName>
    <definedName name="_xlnm.Print_Area" localSheetId="7">单位人员情况!$A$1:$W$10</definedName>
    <definedName name="_xlnm.Print_Titles" localSheetId="6">#N/A</definedName>
    <definedName name="_xlnm.Print_Titles" localSheetId="7">#N/A</definedName>
    <definedName name="_xlnm.Print_Area" localSheetId="0">#N/A</definedName>
    <definedName name="_xlnm.Print_Titles" localSheetId="0">#N/A</definedName>
    <definedName name="_xlnm.Print_Area" localSheetId="4">#N/A</definedName>
    <definedName name="_xlnm.Print_Titles" localSheetId="4">#N/A</definedName>
    <definedName name="_xlnm.Print_Area" localSheetId="10">资产配置预算表!$A$1:$N$13</definedName>
    <definedName name="_xlnm.Print_Area" localSheetId="5">三公表!$A$1:$R$8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<sst xmlns="http://schemas.openxmlformats.org/spreadsheetml/2006/main" count="960" uniqueCount="407">
  <si>
    <t>表一</t>
  </si>
  <si>
    <t>收支预算总表</t>
  </si>
  <si>
    <t/>
  </si>
  <si>
    <t>单位：元</t>
  </si>
  <si>
    <t>收      入</t>
  </si>
  <si>
    <t>支          出</t>
  </si>
  <si>
    <t>项目</t>
  </si>
  <si>
    <t>预算数</t>
  </si>
  <si>
    <t>按支出经济分类（款级）</t>
  </si>
  <si>
    <t>按支出功能科目（项级）</t>
  </si>
  <si>
    <t>一、财政拨款收入</t>
  </si>
  <si>
    <t>一、基本支出</t>
  </si>
  <si>
    <t>一般公共服务支出</t>
  </si>
  <si>
    <t xml:space="preserve">    （一）一般公共预算收入</t>
  </si>
  <si>
    <t xml:space="preserve">    工资福利支出</t>
  </si>
  <si>
    <t>外交支出</t>
  </si>
  <si>
    <t xml:space="preserve">    （二）政府性基金预算收入</t>
  </si>
  <si>
    <t xml:space="preserve">    商品和服务支出</t>
  </si>
  <si>
    <t>国防支出</t>
  </si>
  <si>
    <t xml:space="preserve">    （三）国有资本经营预算收入</t>
  </si>
  <si>
    <t xml:space="preserve">    对个人和家庭的补助</t>
  </si>
  <si>
    <t>公共安全支出</t>
  </si>
  <si>
    <t>二、教育收费资金收入</t>
  </si>
  <si>
    <t xml:space="preserve">    资本性支出</t>
  </si>
  <si>
    <t>教育支出</t>
  </si>
  <si>
    <t>三、事业收入</t>
  </si>
  <si>
    <t>二、项目支出</t>
  </si>
  <si>
    <t>科学技术支出</t>
  </si>
  <si>
    <t>四、事业单位经营收入</t>
  </si>
  <si>
    <t>文化旅游体育与传媒支出</t>
  </si>
  <si>
    <t>五、附属单位上缴收入</t>
  </si>
  <si>
    <t>社会保障和就业支出</t>
  </si>
  <si>
    <t>六、上级补助收入</t>
  </si>
  <si>
    <t>卫生健康支出</t>
  </si>
  <si>
    <t>七、其他收入</t>
  </si>
  <si>
    <t xml:space="preserve">    债务利息及费用支出</t>
  </si>
  <si>
    <t>节能环保支出</t>
  </si>
  <si>
    <t xml:space="preserve">    资本性支出（基本建设支出）</t>
  </si>
  <si>
    <t>城乡社区支出</t>
  </si>
  <si>
    <t>农林水支出</t>
  </si>
  <si>
    <t xml:space="preserve">    其他支出</t>
  </si>
  <si>
    <t>交通运输支出</t>
  </si>
  <si>
    <t>资源勘探工业信息等支出</t>
  </si>
  <si>
    <t xml:space="preserve">    </t>
  </si>
  <si>
    <t>商业服务业等支出</t>
  </si>
  <si>
    <t>三、事业单位经营支出</t>
  </si>
  <si>
    <t>金融支出</t>
  </si>
  <si>
    <t>四、对附属单位补助支出</t>
  </si>
  <si>
    <t>援助其它地区支出</t>
  </si>
  <si>
    <t>五、上缴上级支出</t>
  </si>
  <si>
    <t>自然资源海洋气象等支出</t>
  </si>
  <si>
    <t>住房保障支出</t>
  </si>
  <si>
    <t>粮油物资储备支出</t>
  </si>
  <si>
    <t>国有资本经营支出</t>
  </si>
  <si>
    <t>灾害防治及应急管理支出</t>
  </si>
  <si>
    <t>其他支出</t>
  </si>
  <si>
    <t>本年收入合计</t>
  </si>
  <si>
    <t>本年支出合计</t>
  </si>
  <si>
    <t>八、使用非财政拨款结余</t>
  </si>
  <si>
    <t>九、上年结转（结余）</t>
  </si>
  <si>
    <t>六、结转下年</t>
  </si>
  <si>
    <t>结转下年</t>
  </si>
  <si>
    <t xml:space="preserve">    国库集中支付网上结转(结余)</t>
  </si>
  <si>
    <t xml:space="preserve">    其他资金结转（结余）</t>
  </si>
  <si>
    <t>收入总计</t>
  </si>
  <si>
    <t>支出总计</t>
  </si>
  <si>
    <t>表二</t>
  </si>
  <si>
    <t>部门收入总表</t>
  </si>
  <si>
    <t>单位名称</t>
  </si>
  <si>
    <t>支出功能科目名称</t>
  </si>
  <si>
    <t>科目编码</t>
  </si>
  <si>
    <t>合计</t>
  </si>
  <si>
    <t>本年收入</t>
  </si>
  <si>
    <t>使用非财政拨款结余</t>
  </si>
  <si>
    <t>上年结转（结余）</t>
  </si>
  <si>
    <t>类、款、项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</si>
  <si>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</si>
  <si>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</si>
  <si>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</si>
  <si>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</si>
  <si>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</si>
  <si>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</si>
  <si>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</si>
  <si>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国库集中支付网上结转(结余)</t>
  </si>
  <si>
    <t>其他资金结转(结余)</t>
  </si>
  <si>
    <t>小计</t>
  </si>
  <si>
    <t>一般公共预算收入</t>
  </si>
  <si>
    <t>政府性基金预算收入</t>
  </si>
  <si>
    <t>国有资本经营预算收入</t>
  </si>
  <si>
    <t>**</t>
  </si>
  <si>
    <t>石城县丰山乡人民政府</t>
  </si>
  <si>
    <t>人大会议</t>
  </si>
  <si>
    <t>政府机构事务行政运行</t>
  </si>
  <si>
    <t>财政事务行政运行</t>
  </si>
  <si>
    <t>纪检监察事务</t>
  </si>
  <si>
    <t>其他群众团体事务支出</t>
  </si>
  <si>
    <t>共产党事务行政运行</t>
  </si>
  <si>
    <t>社会保障和就业-行政事业单位离退休</t>
  </si>
  <si>
    <t>死亡抚恤</t>
  </si>
  <si>
    <t>优抚事业单位支出</t>
  </si>
  <si>
    <t>老年福利</t>
  </si>
  <si>
    <t>行政单位医疗</t>
  </si>
  <si>
    <t>水体</t>
  </si>
  <si>
    <t>其他城乡社区管理事务支出</t>
  </si>
  <si>
    <t>农业农村一般行政管理事务</t>
  </si>
  <si>
    <t>事业运行</t>
  </si>
  <si>
    <t>病虫害控制</t>
  </si>
  <si>
    <t>对村民委员会和村党支部的补助</t>
  </si>
  <si>
    <t>对村集体经济组织的补助</t>
  </si>
  <si>
    <t>住房改革支出-住房公积金</t>
  </si>
  <si>
    <t>生产发展</t>
  </si>
  <si>
    <t>2130505</t>
  </si>
  <si>
    <t>生态环境监测与信息</t>
  </si>
  <si>
    <t>2111101</t>
  </si>
  <si>
    <t>其他商业流通事务支出</t>
  </si>
  <si>
    <t>2160299</t>
  </si>
  <si>
    <t>表三</t>
  </si>
  <si>
    <t>部门支出预算总表</t>
  </si>
  <si>
    <t>基本支出</t>
  </si>
  <si>
    <t>项目(专项)
资金</t>
  </si>
  <si>
    <t>基本支出小计</t>
  </si>
  <si>
    <t>人员经费</t>
  </si>
  <si>
    <t>公用经费</t>
  </si>
  <si>
    <t>工资福利支出</t>
  </si>
  <si>
    <t>对个人和家庭补助</t>
  </si>
  <si>
    <t>1=2+7</t>
  </si>
  <si>
    <t>2=3+6</t>
  </si>
  <si>
    <t>3=4+5</t>
  </si>
  <si>
    <t>表四</t>
  </si>
  <si>
    <t>基本支出预算明细表</t>
  </si>
  <si>
    <t>经济分类科目</t>
  </si>
  <si>
    <t>功能分类科目</t>
  </si>
  <si>
    <t>本年度基本支出</t>
  </si>
  <si>
    <t>上年结转(结余)</t>
  </si>
  <si>
    <t>部门经济分类科目</t>
  </si>
  <si>
    <t>政府经济分类科目</t>
  </si>
  <si>
    <t>一般公共预算拨款收入</t>
  </si>
  <si>
    <t>政府性基金预算拨款收入</t>
  </si>
  <si>
    <t>类、款</t>
  </si>
  <si>
    <t>1=2+3=4+8+9+10+11+12+13+14+15+16</t>
  </si>
  <si>
    <t>4=5+6+7</t>
  </si>
  <si>
    <t>30101-基本工资</t>
  </si>
  <si>
    <t>50101-工资奖金津补贴</t>
  </si>
  <si>
    <t>2013101-行政运行</t>
  </si>
  <si>
    <t>2130104-事业运行</t>
  </si>
  <si>
    <t>2010301-行政运行</t>
  </si>
  <si>
    <t>3010201-行政单位统一津补贴</t>
  </si>
  <si>
    <t>3010202-其他津补贴</t>
  </si>
  <si>
    <t>3010301-年终一次性奖</t>
  </si>
  <si>
    <t>3010302-公务员（含参公）基础绩效奖</t>
  </si>
  <si>
    <t>3010701-事业单位基础性绩效工资</t>
  </si>
  <si>
    <t>30108-机关事业单位基本养老保险缴费</t>
  </si>
  <si>
    <t>50102-社会保障缴费</t>
  </si>
  <si>
    <t>30109-职业年金缴费</t>
  </si>
  <si>
    <t>30110-职工基本医疗保险缴费</t>
  </si>
  <si>
    <t>2101101-行政单位医疗</t>
  </si>
  <si>
    <t>30112-其他社会保障缴费</t>
  </si>
  <si>
    <t>30113-住房公积金</t>
  </si>
  <si>
    <t>50103-住房公积金</t>
  </si>
  <si>
    <t>2210201-住房公积金</t>
  </si>
  <si>
    <t>3019903-聘用人员工资</t>
  </si>
  <si>
    <t>50199-其他工资福利支出</t>
  </si>
  <si>
    <t>30201-办公费</t>
  </si>
  <si>
    <t>50201-办公经费</t>
  </si>
  <si>
    <t>2080899-其他优抚支出</t>
  </si>
  <si>
    <t>30202-印刷费</t>
  </si>
  <si>
    <t>30205-水费</t>
  </si>
  <si>
    <t>30206-电费</t>
  </si>
  <si>
    <t>30207-邮电费</t>
  </si>
  <si>
    <t>30211-差旅费</t>
  </si>
  <si>
    <t>2010601-行政运行</t>
  </si>
  <si>
    <t>30213-维修（护）费</t>
  </si>
  <si>
    <t>50209-维修（护）费</t>
  </si>
  <si>
    <t>30216-培训费</t>
  </si>
  <si>
    <t>50203-培训费</t>
  </si>
  <si>
    <t>2012999-其他群众团体事务支出</t>
  </si>
  <si>
    <t>30217-公务接待费</t>
  </si>
  <si>
    <t>50206-公务接待费</t>
  </si>
  <si>
    <t>30231-公务用车运行维护费</t>
  </si>
  <si>
    <t>50208-公务用车运行维护费</t>
  </si>
  <si>
    <t>30239-其他交通费用</t>
  </si>
  <si>
    <t>30299-其他商品和服务支出</t>
  </si>
  <si>
    <t>50299-其他商品和服务支出</t>
  </si>
  <si>
    <t>30302-退休费</t>
  </si>
  <si>
    <t>50905-离退休费</t>
  </si>
  <si>
    <t>2080501-行政单位离退休</t>
  </si>
  <si>
    <t>30305-生活补助</t>
  </si>
  <si>
    <t>50901-社会福利和救助</t>
  </si>
  <si>
    <t>2080801-死亡抚恤</t>
  </si>
  <si>
    <t>31002-办公设备购置</t>
  </si>
  <si>
    <t>50306-设备购置</t>
  </si>
  <si>
    <t>表五</t>
  </si>
  <si>
    <t>项目（专项）资金支出预算明细表</t>
  </si>
  <si>
    <t>经济科目分类</t>
  </si>
  <si>
    <t>项目名称</t>
  </si>
  <si>
    <t>预算安排小计</t>
  </si>
  <si>
    <t>1=2+6+7+8+9+10+11+12+13+14</t>
  </si>
  <si>
    <t>2=3+4+5</t>
  </si>
  <si>
    <t>31005-基础设施建设</t>
  </si>
  <si>
    <t>50302-基础设施建设</t>
  </si>
  <si>
    <t>2130505-生产发展</t>
  </si>
  <si>
    <t>乡村振兴衔接资金</t>
  </si>
  <si>
    <t>30227-委托业务费</t>
  </si>
  <si>
    <t>50205-委托业务费</t>
  </si>
  <si>
    <t>2160299-其他商业流通事务支出</t>
  </si>
  <si>
    <t>招商引资基础工作经费</t>
  </si>
  <si>
    <t>2111101-生态环境监测与信息</t>
  </si>
  <si>
    <t>3019999-其他工资福利支出</t>
  </si>
  <si>
    <t>2130108-病虫害控制</t>
  </si>
  <si>
    <t>兽医站工作经费</t>
  </si>
  <si>
    <t>2130706-对村集体经济组织的补助</t>
  </si>
  <si>
    <t>村集体经济补助</t>
  </si>
  <si>
    <t>2011102-一般行政管理事务</t>
  </si>
  <si>
    <t>纪检专项经费</t>
  </si>
  <si>
    <t>2130705-对村民委员会和村党支部的补助</t>
  </si>
  <si>
    <t>村级支出_村（居）干部报酬及运转经费</t>
  </si>
  <si>
    <t>居委会干部报酬和运转经费</t>
  </si>
  <si>
    <t>2130102-一般行政管理事务</t>
  </si>
  <si>
    <t>乡镇经费补助</t>
  </si>
  <si>
    <t>2120199-其他城乡社区管理事务支出</t>
  </si>
  <si>
    <t>其他运转经费</t>
  </si>
  <si>
    <t>乡镇履职事项经费</t>
  </si>
  <si>
    <t>31006-大型修缮</t>
  </si>
  <si>
    <t>50307-大型修缮</t>
  </si>
  <si>
    <t>2081002-老年福利</t>
  </si>
  <si>
    <t>乡镇重点工作经费</t>
  </si>
  <si>
    <t>2013102-一般行政管理事务</t>
  </si>
  <si>
    <t>30215-会议费</t>
  </si>
  <si>
    <t>50202-会议费</t>
  </si>
  <si>
    <t>2010104-人大会议</t>
  </si>
  <si>
    <t>人大经费</t>
  </si>
  <si>
    <t>31022-无形资产购置</t>
  </si>
  <si>
    <t>50399-无形资产购置</t>
  </si>
  <si>
    <t>2110302-水体</t>
  </si>
  <si>
    <t>石城县集中式饮用水源地土地流转费用</t>
  </si>
  <si>
    <t>表六</t>
  </si>
  <si>
    <t>“三公经费”支出预算表</t>
  </si>
  <si>
    <t>因公出国(境)费</t>
  </si>
  <si>
    <t>公务接待费</t>
  </si>
  <si>
    <t>公务用车购置及运行维护费</t>
  </si>
  <si>
    <t>高等学校和科研院所学术交流合作出国（境）费</t>
  </si>
  <si>
    <t>一般公务出国（境）费</t>
  </si>
  <si>
    <t>其他资金</t>
  </si>
  <si>
    <t>公务用车运行维护费</t>
  </si>
  <si>
    <t>公务用车购置</t>
  </si>
  <si>
    <t>表七</t>
  </si>
  <si>
    <t>单位非税收入征收计划表</t>
  </si>
  <si>
    <t>收入科目编码</t>
  </si>
  <si>
    <t>收入科目名称</t>
  </si>
  <si>
    <t>纳入预算管理</t>
  </si>
  <si>
    <t>纳入专户管理</t>
  </si>
  <si>
    <t>纳入单位资金管理</t>
  </si>
  <si>
    <t>备注</t>
  </si>
  <si>
    <t>征收数</t>
  </si>
  <si>
    <t>103050199</t>
  </si>
  <si>
    <t>罚没收入</t>
  </si>
  <si>
    <t>表八</t>
  </si>
  <si>
    <t>单位人员情况表</t>
  </si>
  <si>
    <t>单位：人</t>
  </si>
  <si>
    <t>2024年11月份学生人数总计</t>
  </si>
  <si>
    <t>编制人数</t>
  </si>
  <si>
    <t>实有人数</t>
  </si>
  <si>
    <t>行政</t>
  </si>
  <si>
    <t>参照公务员管理的事业</t>
  </si>
  <si>
    <t>全部补助事业</t>
  </si>
  <si>
    <t>部分补助事业</t>
  </si>
  <si>
    <t>自收自支</t>
  </si>
  <si>
    <t>在职人数</t>
  </si>
  <si>
    <t>离退休人员</t>
  </si>
  <si>
    <t>退职人员</t>
  </si>
  <si>
    <t>临时工</t>
  </si>
  <si>
    <t>聘用人员</t>
  </si>
  <si>
    <t>遗属人数</t>
  </si>
  <si>
    <t>离休</t>
  </si>
  <si>
    <t>退休</t>
  </si>
  <si>
    <t>2=3+4+5+6+7</t>
  </si>
  <si>
    <t>8=9+15+18+19+20+21</t>
  </si>
  <si>
    <t>注：退职人员为不符合条件进社保的提前退休人员</t>
  </si>
  <si>
    <t>表九-1</t>
  </si>
  <si>
    <t xml:space="preserve">政府采购预算表
</t>
  </si>
  <si>
    <t>单位:元</t>
  </si>
  <si>
    <t>序号</t>
  </si>
  <si>
    <t>单位</t>
  </si>
  <si>
    <t>支出功能分类科目</t>
  </si>
  <si>
    <t>采购模式</t>
  </si>
  <si>
    <t>采购目录</t>
  </si>
  <si>
    <t>购买数量</t>
  </si>
  <si>
    <t>购买金额</t>
  </si>
  <si>
    <t>收入来源</t>
  </si>
  <si>
    <t>面向中小微企业政府采购支出</t>
  </si>
  <si>
    <t>国库集中支付结转（结余）</t>
  </si>
  <si>
    <t>其他资金结转（结余）</t>
  </si>
  <si>
    <t>政府性基金收入</t>
  </si>
  <si>
    <t>中小企业</t>
  </si>
  <si>
    <t>其中：小微企业</t>
  </si>
  <si>
    <t>集中/分散/框架</t>
  </si>
  <si>
    <t>集中</t>
  </si>
  <si>
    <t>A02021003</t>
  </si>
  <si>
    <t>A4黑白打印机</t>
  </si>
  <si>
    <t>A02010105</t>
  </si>
  <si>
    <t>台式计算机</t>
  </si>
  <si>
    <t>A05010299</t>
  </si>
  <si>
    <t>其他台、桌类</t>
  </si>
  <si>
    <t>A05040101</t>
  </si>
  <si>
    <t>复印纸</t>
  </si>
  <si>
    <t>A05010399</t>
  </si>
  <si>
    <t>其他椅凳类</t>
  </si>
  <si>
    <t>表九-2</t>
  </si>
  <si>
    <t>政府购买服务预算表</t>
  </si>
  <si>
    <t>功能科目</t>
  </si>
  <si>
    <t>购买服务项目</t>
  </si>
  <si>
    <t>购买服务内容</t>
  </si>
  <si>
    <t>国库集中支付网上结转(结余)资金</t>
  </si>
  <si>
    <t>表十</t>
  </si>
  <si>
    <t>预算附表13</t>
  </si>
  <si>
    <t>资产配置预算表</t>
  </si>
  <si>
    <t>项目类别</t>
  </si>
  <si>
    <t>部门支出经济分类科目</t>
  </si>
  <si>
    <t>资产分类</t>
  </si>
  <si>
    <t>资产名称</t>
  </si>
  <si>
    <t>数量计量单位</t>
  </si>
  <si>
    <t>资产配置核准数</t>
  </si>
  <si>
    <t>数量/面积</t>
  </si>
  <si>
    <t>资产配置申请数</t>
  </si>
  <si>
    <t>单价(元)</t>
  </si>
  <si>
    <t>总金额(元)</t>
  </si>
  <si>
    <t>表十一</t>
  </si>
  <si>
    <t>存量资产情况表</t>
  </si>
  <si>
    <t>单位*</t>
  </si>
  <si>
    <t>截止2024年11月底资产存量情况</t>
  </si>
  <si>
    <t>2025年计划处置数量</t>
  </si>
  <si>
    <t>车辆实有数（辆/台）</t>
  </si>
  <si>
    <t>土地</t>
  </si>
  <si>
    <t>房屋（平方米）</t>
  </si>
  <si>
    <t>单价50万元及以上的通用设备(台/套)</t>
  </si>
  <si>
    <t>单价100万元及以上的通用设备(台/套)</t>
  </si>
  <si>
    <t>车辆（辆/台）</t>
  </si>
  <si>
    <t>土地（平方米）</t>
  </si>
  <si>
    <t>一般公务用车实有数</t>
  </si>
  <si>
    <t>执法执勤用车实有数</t>
  </si>
  <si>
    <t>其中租用面积</t>
  </si>
  <si>
    <t>自有</t>
  </si>
  <si>
    <t>租用</t>
  </si>
  <si>
    <t>轿车</t>
  </si>
  <si>
    <t>越野汽车</t>
  </si>
  <si>
    <t>小型载客汽车</t>
  </si>
  <si>
    <t>大中型载客汽车</t>
  </si>
  <si>
    <t>其他车型</t>
  </si>
  <si>
    <t>办公用房</t>
  </si>
  <si>
    <t>业务用房</t>
  </si>
  <si>
    <t>表十二</t>
  </si>
  <si>
    <t>部门整体支出绩效目标表</t>
  </si>
  <si>
    <t>部门名称</t>
  </si>
  <si>
    <t>当年预算情况（万元）</t>
  </si>
  <si>
    <t>收入预算合计</t>
  </si>
  <si>
    <t>其中：财政拨款</t>
  </si>
  <si>
    <t>其他经费</t>
  </si>
  <si>
    <t>支出预算合计</t>
  </si>
  <si>
    <t>其中：基本支出</t>
  </si>
  <si>
    <t>项目支出</t>
  </si>
  <si>
    <t>年度总体目标</t>
  </si>
  <si>
    <t>实施乡村振兴战略、加强公共管理、加强公共安全防控、加强政务服务、领导基层自治、动员社会力量参与、加强财税管理、做好国防教育和兵役、退役军人事务等工作、承担县委、县政府交办的其他工作。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</si>
  <si>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</si>
  <si>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</si>
  <si>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</si>
  <si>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</si>
  <si>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</si>
  <si>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</si>
  <si>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</si>
  <si>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便民服务中心热线办理</t>
  </si>
  <si>
    <t>≥50个</t>
  </si>
  <si>
    <t>质量指标</t>
  </si>
  <si>
    <t>完成上级交办工作质量</t>
  </si>
  <si>
    <t>优秀</t>
  </si>
  <si>
    <t>时效指标</t>
  </si>
  <si>
    <t>及时完成上级交办工作</t>
  </si>
  <si>
    <t>及时</t>
  </si>
  <si>
    <t>成本指标</t>
  </si>
  <si>
    <t>人均水电、办公支出</t>
  </si>
  <si>
    <t>减少</t>
  </si>
  <si>
    <t>效益指标</t>
  </si>
  <si>
    <t>经济效益指标</t>
  </si>
  <si>
    <t>乡年度GDP</t>
  </si>
  <si>
    <t>提高</t>
  </si>
  <si>
    <t>满意度指标</t>
  </si>
  <si>
    <t>服务对象满意度指标</t>
  </si>
  <si>
    <t>群众满意度</t>
  </si>
  <si>
    <t>≥90%</t>
  </si>
  <si>
    <t>表十三</t>
  </si>
  <si>
    <t>项目支出绩效目标表</t>
  </si>
  <si>
    <t>（ 2025年度）</t>
  </si>
  <si>
    <t>主管部门</t>
  </si>
  <si>
    <t>实施单位</t>
  </si>
  <si>
    <t>项目资金</t>
  </si>
  <si>
    <t>年度资金总额</t>
  </si>
  <si>
    <t>其中;财政拨款</t>
  </si>
  <si>
    <t>上年结转</t>
  </si>
  <si>
    <t>年度绩效目标</t>
  </si>
  <si>
    <t>绩效指标</t>
  </si>
  <si>
    <t>计算
符号</t>
  </si>
  <si>
    <t>指标值</t>
  </si>
  <si>
    <t>计量
单位</t>
  </si>
  <si>
    <t>经济成本指标</t>
  </si>
  <si>
    <t>社会成本指标</t>
  </si>
  <si>
    <t>生态环境成本指标</t>
  </si>
  <si>
    <t>社会效益指标</t>
  </si>
  <si>
    <t>生态效益指标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</si>
</sst>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_ * #,##0_ ;_ * \-#,##0_ ;_ * &quot;-&quot;??_ ;_ @_ "/>
    <numFmt numFmtId="178" formatCode="0_);[Red]\(0\)"/>
    <numFmt numFmtId="179" formatCode="#,##0.00_ ;[Red]\-#,##0.00\ "/>
    <numFmt numFmtId="180" formatCode="_ * #,##0.0_ ;_ * \-#,##0.0_ ;_ * &quot;-&quot;?_ ;_ @_ "/>
  </numFmts>
  <fonts count="62">
    <font>
      <sz val="11"/>
      <color indexed="8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11"/>
      <color indexed="8"/>
      <name val="等线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color indexed="10"/>
      <name val="宋体"/>
      <charset val="134"/>
    </font>
    <font>
      <sz val="9"/>
      <name val="宋体"/>
      <charset val="134"/>
    </font>
    <font>
      <sz val="16"/>
      <name val="Arial"/>
      <charset val="134"/>
    </font>
    <font>
      <sz val="10"/>
      <name val="Arial"/>
      <charset val="134"/>
    </font>
    <font>
      <b/>
      <sz val="16"/>
      <name val="宋体"/>
      <charset val="134"/>
    </font>
    <font>
      <sz val="16"/>
      <name val="宋体"/>
      <charset val="134"/>
    </font>
    <font>
      <sz val="10"/>
      <name val="Times New Roman"/>
      <charset val="134"/>
    </font>
    <font>
      <sz val="10"/>
      <color indexed="12"/>
      <name val="Times New Roman"/>
      <charset val="134"/>
    </font>
    <font>
      <sz val="10"/>
      <color indexed="8"/>
      <name val="Times New Roman"/>
      <charset val="134"/>
    </font>
    <font>
      <sz val="16"/>
      <color indexed="8"/>
      <name val="Calibri"/>
      <charset val="0"/>
    </font>
    <font>
      <sz val="22"/>
      <color indexed="8"/>
      <name val="方正小标宋简体"/>
      <charset val="0"/>
    </font>
    <font>
      <sz val="10"/>
      <color indexed="8"/>
      <name val="Calibri"/>
      <charset val="0"/>
    </font>
    <font>
      <sz val="11"/>
      <color indexed="8"/>
      <name val="Calibri"/>
      <charset val="0"/>
    </font>
    <font>
      <sz val="10"/>
      <name val="Arial"/>
      <charset val="0"/>
    </font>
    <font>
      <b/>
      <sz val="16"/>
      <color indexed="8"/>
      <name val="宋体"/>
      <charset val="134"/>
    </font>
    <font>
      <sz val="16"/>
      <name val="Helv"/>
      <charset val="0"/>
    </font>
    <font>
      <sz val="22"/>
      <name val="方正小标宋简体"/>
      <charset val="0"/>
    </font>
    <font>
      <sz val="10"/>
      <name val="Times New Roman"/>
      <charset val="0"/>
    </font>
    <font>
      <sz val="10"/>
      <name val="Helv"/>
      <charset val="0"/>
    </font>
    <font>
      <b/>
      <sz val="16"/>
      <name val="黑体"/>
      <charset val="134"/>
    </font>
    <font>
      <sz val="10"/>
      <color indexed="8"/>
      <name val="宋体"/>
      <charset val="0"/>
    </font>
    <font>
      <sz val="16"/>
      <name val="Arial"/>
      <charset val="0"/>
    </font>
    <font>
      <sz val="10"/>
      <color indexed="12"/>
      <name val="Times New Roman"/>
      <charset val="0"/>
    </font>
    <font>
      <sz val="10"/>
      <color indexed="8"/>
      <name val="Times New Roman"/>
      <charset val="0"/>
    </font>
    <font>
      <sz val="16"/>
      <color indexed="8"/>
      <name val="Calibri"/>
      <charset val="134"/>
    </font>
    <font>
      <sz val="11"/>
      <color indexed="8"/>
      <name val="Calibri"/>
      <charset val="134"/>
    </font>
    <font>
      <sz val="10"/>
      <color indexed="8"/>
      <name val="Calibri"/>
      <charset val="134"/>
    </font>
    <font>
      <sz val="12"/>
      <name val="宋体"/>
      <charset val="134"/>
    </font>
    <font>
      <b/>
      <sz val="11"/>
      <name val="宋体"/>
      <charset val="134"/>
    </font>
    <font>
      <sz val="20"/>
      <name val="方正小标宋简体"/>
      <charset val="134"/>
    </font>
    <font>
      <sz val="11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0" borderId="16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4" borderId="18" applyNumberFormat="0" applyAlignment="0" applyProtection="0">
      <alignment vertical="center"/>
    </xf>
    <xf numFmtId="0" fontId="53" fillId="2" borderId="19" applyNumberFormat="0" applyAlignment="0" applyProtection="0">
      <alignment vertical="center"/>
    </xf>
    <xf numFmtId="0" fontId="54" fillId="2" borderId="18" applyNumberFormat="0" applyAlignment="0" applyProtection="0">
      <alignment vertical="center"/>
    </xf>
    <xf numFmtId="0" fontId="55" fillId="5" borderId="20" applyNumberFormat="0" applyAlignment="0" applyProtection="0">
      <alignment vertical="center"/>
    </xf>
    <xf numFmtId="0" fontId="56" fillId="0" borderId="21" applyNumberFormat="0" applyFill="0" applyAlignment="0" applyProtection="0">
      <alignment vertical="center"/>
    </xf>
    <xf numFmtId="0" fontId="57" fillId="0" borderId="22" applyNumberFormat="0" applyFill="0" applyAlignment="0" applyProtection="0">
      <alignment vertical="center"/>
    </xf>
    <xf numFmtId="0" fontId="58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0" fillId="7" borderId="0" applyNumberFormat="0" applyBorder="0" applyAlignment="0" applyProtection="0">
      <alignment vertical="center"/>
    </xf>
    <xf numFmtId="0" fontId="60" fillId="5" borderId="0" applyNumberFormat="0" applyBorder="0" applyAlignment="0" applyProtection="0">
      <alignment vertical="center"/>
    </xf>
    <xf numFmtId="0" fontId="61" fillId="2" borderId="0" applyNumberFormat="0" applyBorder="0" applyAlignment="0" applyProtection="0">
      <alignment vertical="center"/>
    </xf>
    <xf numFmtId="0" fontId="61" fillId="13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1" fillId="3" borderId="0" applyNumberFormat="0" applyBorder="0" applyAlignment="0" applyProtection="0">
      <alignment vertical="center"/>
    </xf>
    <xf numFmtId="0" fontId="61" fillId="4" borderId="0" applyNumberFormat="0" applyBorder="0" applyAlignment="0" applyProtection="0">
      <alignment vertical="center"/>
    </xf>
    <xf numFmtId="0" fontId="60" fillId="4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0" fillId="11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1" fillId="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26" fillId="0" borderId="0"/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0" fillId="0" borderId="0">
      <alignment vertical="center"/>
    </xf>
    <xf numFmtId="0" fontId="0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54" applyNumberFormat="1" applyFont="1" applyFill="1" applyAlignment="1">
      <alignment horizontal="center" vertical="center" wrapText="1"/>
    </xf>
    <xf numFmtId="0" fontId="4" fillId="0" borderId="0" xfId="54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 wrapText="1"/>
    </xf>
    <xf numFmtId="0" fontId="6" fillId="0" borderId="1" xfId="54" applyNumberFormat="1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4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5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Border="1" applyAlignment="1"/>
    <xf numFmtId="0" fontId="12" fillId="0" borderId="0" xfId="0" applyFont="1" applyFill="1" applyBorder="1" applyAlignment="1"/>
    <xf numFmtId="0" fontId="14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1" fillId="0" borderId="0" xfId="51" applyFont="1" applyFill="1" applyBorder="1" applyAlignment="1">
      <alignment horizontal="left" vertical="center" wrapText="1"/>
    </xf>
    <xf numFmtId="0" fontId="11" fillId="0" borderId="0" xfId="51" applyFont="1" applyFill="1" applyBorder="1" applyAlignment="1">
      <alignment horizontal="center" vertical="center" wrapText="1"/>
    </xf>
    <xf numFmtId="0" fontId="12" fillId="0" borderId="0" xfId="5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12" fillId="0" borderId="0" xfId="51" applyFont="1" applyFill="1" applyBorder="1" applyAlignment="1">
      <alignment vertical="center" wrapText="1"/>
    </xf>
    <xf numFmtId="0" fontId="11" fillId="0" borderId="0" xfId="55" applyFont="1" applyFill="1" applyBorder="1" applyAlignment="1">
      <alignment horizontal="righ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/>
    <xf numFmtId="0" fontId="16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/>
    <xf numFmtId="0" fontId="12" fillId="0" borderId="0" xfId="0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5" fillId="0" borderId="8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/>
    <xf numFmtId="0" fontId="5" fillId="0" borderId="0" xfId="0" applyNumberFormat="1" applyFont="1" applyFill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/>
    </xf>
    <xf numFmtId="41" fontId="18" fillId="0" borderId="0" xfId="0" applyNumberFormat="1" applyFont="1" applyFill="1" applyBorder="1" applyAlignment="1">
      <alignment vertical="center"/>
    </xf>
    <xf numFmtId="41" fontId="12" fillId="0" borderId="0" xfId="2" applyNumberFormat="1" applyFont="1" applyFill="1" applyBorder="1" applyAlignment="1">
      <alignment vertical="center"/>
    </xf>
    <xf numFmtId="41" fontId="19" fillId="0" borderId="0" xfId="2" applyNumberFormat="1" applyFont="1" applyFill="1" applyAlignment="1">
      <alignment vertical="center"/>
    </xf>
    <xf numFmtId="41" fontId="19" fillId="0" borderId="0" xfId="2" applyNumberFormat="1" applyFont="1" applyFill="1" applyAlignment="1">
      <alignment horizontal="center" vertical="center"/>
    </xf>
    <xf numFmtId="41" fontId="5" fillId="0" borderId="0" xfId="0" applyNumberFormat="1" applyFont="1" applyFill="1" applyBorder="1" applyAlignment="1">
      <alignment vertical="center"/>
    </xf>
    <xf numFmtId="41" fontId="14" fillId="0" borderId="0" xfId="0" applyNumberFormat="1" applyFont="1" applyFill="1" applyBorder="1" applyAlignment="1">
      <alignment vertical="center"/>
    </xf>
    <xf numFmtId="41" fontId="11" fillId="0" borderId="0" xfId="0" applyNumberFormat="1" applyFont="1" applyFill="1" applyBorder="1" applyAlignment="1">
      <alignment horizontal="left" vertical="top" wrapText="1"/>
    </xf>
    <xf numFmtId="177" fontId="12" fillId="0" borderId="0" xfId="2" applyNumberFormat="1" applyFont="1" applyFill="1" applyAlignment="1">
      <alignment horizontal="center" vertical="center" wrapText="1"/>
    </xf>
    <xf numFmtId="41" fontId="4" fillId="0" borderId="2" xfId="2" applyNumberFormat="1" applyFont="1" applyFill="1" applyBorder="1" applyAlignment="1">
      <alignment horizontal="left" vertical="center"/>
    </xf>
    <xf numFmtId="41" fontId="20" fillId="0" borderId="2" xfId="2" applyNumberFormat="1" applyFont="1" applyFill="1" applyBorder="1" applyAlignment="1">
      <alignment horizontal="left" vertical="center"/>
    </xf>
    <xf numFmtId="41" fontId="21" fillId="0" borderId="2" xfId="2" applyNumberFormat="1" applyFont="1" applyFill="1" applyBorder="1" applyAlignment="1">
      <alignment horizontal="left" vertical="center"/>
    </xf>
    <xf numFmtId="41" fontId="21" fillId="0" borderId="2" xfId="2" applyNumberFormat="1" applyFont="1" applyFill="1" applyBorder="1" applyAlignment="1">
      <alignment horizontal="center" vertical="center"/>
    </xf>
    <xf numFmtId="4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Continuous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0" fontId="14" fillId="0" borderId="0" xfId="0" applyFont="1" applyFill="1" applyBorder="1" applyAlignment="1">
      <alignment vertical="center"/>
    </xf>
    <xf numFmtId="41" fontId="17" fillId="0" borderId="0" xfId="0" applyNumberFormat="1" applyFont="1" applyFill="1" applyBorder="1" applyAlignment="1">
      <alignment horizontal="right" vertical="top" wrapText="1"/>
    </xf>
    <xf numFmtId="177" fontId="12" fillId="0" borderId="0" xfId="2" applyNumberFormat="1" applyFont="1" applyFill="1" applyBorder="1" applyAlignment="1" applyProtection="1">
      <alignment horizontal="center" vertical="center" wrapText="1"/>
    </xf>
    <xf numFmtId="41" fontId="20" fillId="0" borderId="0" xfId="2" applyNumberFormat="1" applyFont="1" applyFill="1" applyBorder="1" applyAlignment="1">
      <alignment horizontal="left" vertical="center"/>
    </xf>
    <xf numFmtId="41" fontId="21" fillId="0" borderId="0" xfId="2" applyNumberFormat="1" applyFont="1" applyFill="1" applyBorder="1" applyAlignment="1">
      <alignment horizontal="left" vertical="center"/>
    </xf>
    <xf numFmtId="41" fontId="21" fillId="0" borderId="0" xfId="2" applyNumberFormat="1" applyFont="1" applyFill="1" applyBorder="1" applyAlignment="1">
      <alignment horizontal="center" vertical="center"/>
    </xf>
    <xf numFmtId="41" fontId="5" fillId="0" borderId="0" xfId="2" applyNumberFormat="1" applyFont="1" applyFill="1" applyBorder="1" applyAlignment="1" applyProtection="1">
      <alignment horizontal="center" vertical="center"/>
    </xf>
    <xf numFmtId="41" fontId="5" fillId="0" borderId="0" xfId="2" applyNumberFormat="1" applyFont="1" applyFill="1" applyBorder="1" applyAlignment="1" applyProtection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Continuous" vertical="center"/>
    </xf>
    <xf numFmtId="0" fontId="5" fillId="0" borderId="9" xfId="0" applyFont="1" applyFill="1" applyBorder="1" applyAlignment="1">
      <alignment horizontal="centerContinuous" vertical="center"/>
    </xf>
    <xf numFmtId="0" fontId="5" fillId="0" borderId="3" xfId="0" applyNumberFormat="1" applyFont="1" applyFill="1" applyBorder="1" applyAlignment="1" applyProtection="1">
      <alignment horizontal="centerContinuous" vertical="center"/>
    </xf>
    <xf numFmtId="0" fontId="5" fillId="0" borderId="4" xfId="0" applyNumberFormat="1" applyFont="1" applyFill="1" applyBorder="1" applyAlignment="1" applyProtection="1">
      <alignment horizontal="centerContinuous" vertical="center"/>
    </xf>
    <xf numFmtId="0" fontId="5" fillId="0" borderId="1" xfId="0" applyNumberFormat="1" applyFont="1" applyFill="1" applyBorder="1" applyAlignment="1" applyProtection="1">
      <alignment horizontal="centerContinuous" vertical="center"/>
    </xf>
    <xf numFmtId="41" fontId="5" fillId="0" borderId="3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right" vertical="center" wrapText="1"/>
    </xf>
    <xf numFmtId="0" fontId="5" fillId="0" borderId="0" xfId="0" applyNumberFormat="1" applyFont="1" applyFill="1" applyBorder="1" applyAlignment="1" applyProtection="1">
      <alignment horizontal="right" vertical="center" wrapText="1"/>
    </xf>
    <xf numFmtId="0" fontId="1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177" fontId="12" fillId="0" borderId="0" xfId="2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7" xfId="0" applyFont="1" applyFill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left" vertical="center" wrapText="1"/>
    </xf>
    <xf numFmtId="0" fontId="22" fillId="0" borderId="0" xfId="0" applyFont="1" applyFill="1" applyBorder="1" applyAlignment="1" applyProtection="1"/>
    <xf numFmtId="0" fontId="23" fillId="0" borderId="0" xfId="0" applyFont="1" applyFill="1" applyBorder="1" applyAlignment="1" applyProtection="1"/>
    <xf numFmtId="0" fontId="24" fillId="0" borderId="0" xfId="0" applyFont="1" applyFill="1" applyBorder="1" applyAlignment="1" applyProtection="1"/>
    <xf numFmtId="0" fontId="24" fillId="0" borderId="0" xfId="0" applyFont="1" applyFill="1" applyBorder="1" applyAlignment="1" applyProtection="1">
      <alignment wrapText="1"/>
    </xf>
    <xf numFmtId="0" fontId="25" fillId="0" borderId="0" xfId="0" applyFont="1" applyFill="1" applyBorder="1" applyAlignment="1" applyProtection="1"/>
    <xf numFmtId="0" fontId="26" fillId="0" borderId="0" xfId="0" applyFont="1" applyFill="1" applyBorder="1" applyAlignment="1"/>
    <xf numFmtId="0" fontId="1" fillId="0" borderId="0" xfId="0" applyFont="1" applyFill="1" applyBorder="1" applyAlignment="1" applyProtection="1">
      <alignment vertical="center"/>
    </xf>
    <xf numFmtId="0" fontId="27" fillId="0" borderId="0" xfId="0" applyFont="1" applyFill="1" applyBorder="1" applyAlignment="1" applyProtection="1"/>
    <xf numFmtId="0" fontId="2" fillId="0" borderId="0" xfId="0" applyFont="1" applyFill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40" fontId="5" fillId="0" borderId="1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Continuous" vertical="center" wrapText="1"/>
    </xf>
    <xf numFmtId="0" fontId="4" fillId="0" borderId="0" xfId="0" applyFont="1" applyFill="1" applyAlignment="1" applyProtection="1">
      <alignment horizontal="center" vertical="center"/>
    </xf>
    <xf numFmtId="0" fontId="28" fillId="0" borderId="0" xfId="0" applyFont="1" applyFill="1" applyBorder="1" applyAlignment="1"/>
    <xf numFmtId="0" fontId="29" fillId="0" borderId="0" xfId="0" applyFont="1" applyFill="1" applyBorder="1" applyAlignment="1"/>
    <xf numFmtId="177" fontId="30" fillId="2" borderId="0" xfId="2" applyNumberFormat="1" applyFont="1" applyFill="1" applyAlignment="1">
      <alignment vertical="center" wrapText="1"/>
    </xf>
    <xf numFmtId="177" fontId="30" fillId="2" borderId="0" xfId="2" applyNumberFormat="1" applyFont="1" applyFill="1" applyAlignment="1">
      <alignment horizontal="center" vertical="center" wrapText="1"/>
    </xf>
    <xf numFmtId="0" fontId="31" fillId="0" borderId="0" xfId="0" applyFont="1" applyFill="1" applyBorder="1" applyAlignment="1">
      <alignment horizontal="center"/>
    </xf>
    <xf numFmtId="0" fontId="31" fillId="0" borderId="0" xfId="0" applyFont="1" applyFill="1" applyBorder="1" applyAlignment="1"/>
    <xf numFmtId="0" fontId="31" fillId="0" borderId="0" xfId="0" applyFont="1" applyFill="1" applyBorder="1" applyAlignment="1"/>
    <xf numFmtId="0" fontId="31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 wrapText="1"/>
    </xf>
    <xf numFmtId="49" fontId="5" fillId="0" borderId="1" xfId="2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0" fillId="0" borderId="1" xfId="2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>
      <alignment horizontal="right" vertical="center" wrapText="1"/>
    </xf>
    <xf numFmtId="178" fontId="5" fillId="0" borderId="1" xfId="0" applyNumberFormat="1" applyFont="1" applyFill="1" applyBorder="1" applyAlignment="1" applyProtection="1">
      <alignment horizontal="right" vertical="center" wrapText="1"/>
    </xf>
    <xf numFmtId="0" fontId="31" fillId="0" borderId="1" xfId="0" applyFont="1" applyFill="1" applyBorder="1" applyAlignment="1"/>
    <xf numFmtId="49" fontId="5" fillId="0" borderId="1" xfId="0" applyNumberFormat="1" applyFont="1" applyFill="1" applyBorder="1" applyAlignment="1" applyProtection="1">
      <alignment vertical="center" wrapText="1"/>
    </xf>
    <xf numFmtId="0" fontId="5" fillId="0" borderId="1" xfId="52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vertical="center" wrapText="1"/>
    </xf>
    <xf numFmtId="178" fontId="5" fillId="0" borderId="1" xfId="0" applyNumberFormat="1" applyFont="1" applyFill="1" applyBorder="1" applyAlignment="1" applyProtection="1">
      <alignment horizontal="right" vertical="center" wrapText="1"/>
    </xf>
    <xf numFmtId="178" fontId="5" fillId="0" borderId="1" xfId="0" applyNumberFormat="1" applyFont="1" applyFill="1" applyBorder="1" applyAlignment="1" applyProtection="1">
      <alignment horizontal="right" vertical="center" wrapText="1"/>
    </xf>
    <xf numFmtId="177" fontId="30" fillId="0" borderId="0" xfId="2" applyNumberFormat="1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right" vertical="center" wrapText="1"/>
    </xf>
    <xf numFmtId="0" fontId="18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41" fontId="33" fillId="0" borderId="1" xfId="2" applyNumberFormat="1" applyFont="1" applyFill="1" applyBorder="1" applyAlignment="1">
      <alignment horizontal="center" vertical="center" wrapText="1"/>
    </xf>
    <xf numFmtId="41" fontId="33" fillId="0" borderId="1" xfId="2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left" vertical="center" wrapText="1"/>
    </xf>
    <xf numFmtId="178" fontId="5" fillId="0" borderId="1" xfId="53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0" fontId="5" fillId="0" borderId="3" xfId="0" applyNumberFormat="1" applyFont="1" applyFill="1" applyBorder="1" applyAlignment="1" applyProtection="1">
      <alignment horizontal="center" vertical="center" wrapText="1"/>
    </xf>
    <xf numFmtId="40" fontId="5" fillId="0" borderId="1" xfId="0" applyNumberFormat="1" applyFont="1" applyFill="1" applyBorder="1" applyAlignment="1" applyProtection="1">
      <alignment horizontal="center" vertical="center" wrapText="1"/>
    </xf>
    <xf numFmtId="40" fontId="5" fillId="0" borderId="3" xfId="0" applyNumberFormat="1" applyFont="1" applyFill="1" applyBorder="1" applyAlignment="1" applyProtection="1">
      <alignment horizontal="right" vertical="center" wrapText="1"/>
    </xf>
    <xf numFmtId="0" fontId="11" fillId="0" borderId="0" xfId="0" applyFont="1" applyFill="1" applyBorder="1" applyAlignment="1">
      <alignment horizontal="left" vertical="center"/>
    </xf>
    <xf numFmtId="0" fontId="34" fillId="0" borderId="0" xfId="52" applyFont="1" applyFill="1" applyBorder="1" applyAlignment="1">
      <alignment vertical="center"/>
    </xf>
    <xf numFmtId="41" fontId="4" fillId="0" borderId="0" xfId="2" applyNumberFormat="1" applyFont="1" applyFill="1" applyBorder="1" applyAlignment="1">
      <alignment horizontal="left" vertical="center" wrapText="1"/>
    </xf>
    <xf numFmtId="0" fontId="5" fillId="0" borderId="0" xfId="2" applyNumberFormat="1" applyFont="1" applyFill="1" applyAlignment="1">
      <alignment horizontal="left" vertical="center" wrapText="1"/>
    </xf>
    <xf numFmtId="0" fontId="30" fillId="0" borderId="0" xfId="2" applyNumberFormat="1" applyFont="1" applyFill="1" applyAlignment="1">
      <alignment horizontal="center" vertical="center" wrapText="1"/>
    </xf>
    <xf numFmtId="179" fontId="35" fillId="0" borderId="0" xfId="2" applyNumberFormat="1" applyFont="1" applyFill="1" applyAlignment="1">
      <alignment horizontal="right" vertical="center" wrapText="1"/>
    </xf>
    <xf numFmtId="0" fontId="30" fillId="0" borderId="0" xfId="2" applyNumberFormat="1" applyFont="1" applyFill="1" applyAlignment="1">
      <alignment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179" fontId="5" fillId="0" borderId="1" xfId="52" applyNumberFormat="1" applyFont="1" applyFill="1" applyBorder="1" applyAlignment="1" applyProtection="1">
      <alignment horizontal="center" vertical="center" wrapText="1"/>
    </xf>
    <xf numFmtId="41" fontId="5" fillId="0" borderId="1" xfId="52" applyNumberFormat="1" applyFont="1" applyFill="1" applyBorder="1" applyAlignment="1">
      <alignment horizontal="center" vertical="center" wrapText="1"/>
    </xf>
    <xf numFmtId="41" fontId="36" fillId="0" borderId="1" xfId="2" applyNumberFormat="1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 applyProtection="1">
      <alignment vertical="center" wrapText="1"/>
    </xf>
    <xf numFmtId="49" fontId="5" fillId="0" borderId="1" xfId="52" applyNumberFormat="1" applyFont="1" applyFill="1" applyBorder="1" applyAlignment="1" applyProtection="1">
      <alignment horizontal="left" vertical="center" wrapText="1"/>
    </xf>
    <xf numFmtId="40" fontId="5" fillId="0" borderId="1" xfId="0" applyNumberFormat="1" applyFont="1" applyFill="1" applyBorder="1" applyAlignment="1" applyProtection="1">
      <alignment horizontal="left" vertical="center" wrapText="1"/>
    </xf>
    <xf numFmtId="41" fontId="5" fillId="0" borderId="0" xfId="2" applyNumberFormat="1" applyFont="1" applyFill="1" applyBorder="1" applyAlignment="1">
      <alignment horizontal="center" vertical="center" wrapText="1"/>
    </xf>
    <xf numFmtId="41" fontId="30" fillId="0" borderId="0" xfId="2" applyNumberFormat="1" applyFont="1" applyFill="1" applyBorder="1" applyAlignment="1">
      <alignment horizontal="right" vertical="center" wrapText="1"/>
    </xf>
    <xf numFmtId="0" fontId="5" fillId="0" borderId="1" xfId="2" applyNumberFormat="1" applyFont="1" applyFill="1" applyBorder="1" applyAlignment="1">
      <alignment horizontal="center" vertical="center" wrapText="1"/>
    </xf>
    <xf numFmtId="0" fontId="37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38" fillId="0" borderId="0" xfId="0" applyFont="1" applyFill="1" applyBorder="1" applyAlignment="1" applyProtection="1"/>
    <xf numFmtId="0" fontId="38" fillId="0" borderId="0" xfId="0" applyNumberFormat="1" applyFont="1" applyFill="1" applyBorder="1" applyAlignment="1" applyProtection="1">
      <alignment wrapText="1"/>
    </xf>
    <xf numFmtId="0" fontId="39" fillId="0" borderId="0" xfId="0" applyFont="1" applyFill="1" applyBorder="1" applyAlignment="1" applyProtection="1"/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0" fontId="5" fillId="0" borderId="8" xfId="52" applyNumberFormat="1" applyFont="1" applyFill="1" applyBorder="1" applyAlignment="1" applyProtection="1">
      <alignment horizontal="center" vertical="center" wrapText="1"/>
    </xf>
    <xf numFmtId="49" fontId="5" fillId="0" borderId="9" xfId="0" applyNumberFormat="1" applyFont="1" applyFill="1" applyBorder="1" applyAlignment="1" applyProtection="1">
      <alignment horizontal="left" vertical="center" wrapText="1"/>
    </xf>
    <xf numFmtId="49" fontId="5" fillId="0" borderId="9" xfId="0" applyNumberFormat="1" applyFont="1" applyFill="1" applyBorder="1" applyAlignment="1" applyProtection="1">
      <alignment horizontal="center" vertical="center" wrapText="1"/>
    </xf>
    <xf numFmtId="40" fontId="5" fillId="0" borderId="9" xfId="0" applyNumberFormat="1" applyFont="1" applyFill="1" applyBorder="1" applyAlignment="1" applyProtection="1">
      <alignment horizontal="left" vertical="center" wrapText="1"/>
    </xf>
    <xf numFmtId="40" fontId="5" fillId="0" borderId="6" xfId="0" applyNumberFormat="1" applyFont="1" applyFill="1" applyBorder="1" applyAlignment="1" applyProtection="1">
      <alignment horizontal="left" vertical="center" wrapText="1"/>
    </xf>
    <xf numFmtId="40" fontId="5" fillId="0" borderId="3" xfId="0" applyNumberFormat="1" applyFont="1" applyFill="1" applyBorder="1" applyAlignment="1" applyProtection="1">
      <alignment horizontal="left" vertical="center" wrapText="1"/>
    </xf>
    <xf numFmtId="4" fontId="5" fillId="0" borderId="3" xfId="0" applyNumberFormat="1" applyFont="1" applyFill="1" applyBorder="1" applyAlignment="1" applyProtection="1">
      <alignment horizontal="left" vertical="center" wrapText="1"/>
    </xf>
    <xf numFmtId="0" fontId="38" fillId="0" borderId="1" xfId="0" applyFont="1" applyFill="1" applyBorder="1" applyAlignment="1" applyProtection="1"/>
    <xf numFmtId="4" fontId="5" fillId="0" borderId="1" xfId="0" applyNumberFormat="1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 applyProtection="1">
      <alignment horizontal="right" vertical="center"/>
    </xf>
    <xf numFmtId="0" fontId="5" fillId="0" borderId="8" xfId="0" applyNumberFormat="1" applyFont="1" applyFill="1" applyBorder="1" applyAlignment="1" applyProtection="1">
      <alignment vertical="center" wrapText="1"/>
    </xf>
    <xf numFmtId="0" fontId="4" fillId="0" borderId="0" xfId="0" applyFont="1" applyFill="1" applyAlignment="1" applyProtection="1">
      <alignment horizontal="right" vertical="center"/>
    </xf>
    <xf numFmtId="43" fontId="18" fillId="0" borderId="0" xfId="0" applyNumberFormat="1" applyFont="1" applyFill="1" applyBorder="1" applyAlignment="1">
      <alignment vertical="center"/>
    </xf>
    <xf numFmtId="43" fontId="12" fillId="0" borderId="0" xfId="0" applyNumberFormat="1" applyFont="1" applyFill="1" applyBorder="1" applyAlignment="1">
      <alignment vertical="center"/>
    </xf>
    <xf numFmtId="43" fontId="40" fillId="0" borderId="0" xfId="0" applyNumberFormat="1" applyFont="1" applyFill="1" applyBorder="1" applyAlignment="1">
      <alignment vertical="center"/>
    </xf>
    <xf numFmtId="43" fontId="40" fillId="0" borderId="0" xfId="0" applyNumberFormat="1" applyFont="1" applyFill="1" applyBorder="1" applyAlignment="1">
      <alignment horizontal="center" vertical="center"/>
    </xf>
    <xf numFmtId="43" fontId="41" fillId="0" borderId="0" xfId="0" applyNumberFormat="1" applyFont="1" applyFill="1" applyBorder="1" applyAlignment="1">
      <alignment horizontal="center" vertical="center"/>
    </xf>
    <xf numFmtId="43" fontId="14" fillId="0" borderId="0" xfId="0" applyNumberFormat="1" applyFont="1" applyFill="1" applyBorder="1" applyAlignment="1">
      <alignment vertical="center"/>
    </xf>
    <xf numFmtId="0" fontId="42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1" xfId="0" applyFont="1" applyFill="1" applyBorder="1" applyAlignment="1"/>
    <xf numFmtId="4" fontId="5" fillId="0" borderId="1" xfId="0" applyNumberFormat="1" applyFont="1" applyFill="1" applyBorder="1" applyAlignment="1" applyProtection="1">
      <alignment horizontal="right" vertical="center" wrapText="1"/>
    </xf>
    <xf numFmtId="4" fontId="5" fillId="0" borderId="1" xfId="0" applyNumberFormat="1" applyFont="1" applyFill="1" applyBorder="1" applyAlignment="1">
      <alignment vertical="center"/>
    </xf>
    <xf numFmtId="0" fontId="14" fillId="0" borderId="0" xfId="0" applyNumberFormat="1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/>
    </xf>
    <xf numFmtId="180" fontId="5" fillId="0" borderId="1" xfId="56" applyNumberFormat="1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/>
    <xf numFmtId="40" fontId="5" fillId="0" borderId="1" xfId="0" applyNumberFormat="1" applyFont="1" applyFill="1" applyBorder="1" applyAlignment="1">
      <alignment horizontal="right" vertical="center" wrapText="1"/>
    </xf>
    <xf numFmtId="178" fontId="5" fillId="0" borderId="4" xfId="0" applyNumberFormat="1" applyFont="1" applyFill="1" applyBorder="1" applyAlignment="1">
      <alignment vertical="center"/>
    </xf>
    <xf numFmtId="4" fontId="5" fillId="0" borderId="3" xfId="0" applyNumberFormat="1" applyFont="1" applyFill="1" applyBorder="1" applyAlignment="1">
      <alignment vertical="center"/>
    </xf>
    <xf numFmtId="4" fontId="5" fillId="0" borderId="1" xfId="0" applyNumberFormat="1" applyFont="1" applyFill="1" applyBorder="1" applyAlignment="1">
      <alignment horizontal="center" vertical="center"/>
    </xf>
    <xf numFmtId="40" fontId="5" fillId="0" borderId="6" xfId="0" applyNumberFormat="1" applyFont="1" applyFill="1" applyBorder="1" applyAlignment="1">
      <alignment horizontal="right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0" fontId="5" fillId="0" borderId="1" xfId="0" applyNumberFormat="1" applyFont="1" applyFill="1" applyBorder="1" applyAlignment="1" applyProtection="1">
      <alignment horizontal="right" vertical="center"/>
    </xf>
    <xf numFmtId="4" fontId="5" fillId="0" borderId="4" xfId="0" applyNumberFormat="1" applyFont="1" applyFill="1" applyBorder="1" applyAlignment="1">
      <alignment vertical="center"/>
    </xf>
    <xf numFmtId="4" fontId="5" fillId="0" borderId="5" xfId="0" applyNumberFormat="1" applyFont="1" applyFill="1" applyBorder="1" applyAlignment="1"/>
    <xf numFmtId="40" fontId="5" fillId="0" borderId="7" xfId="0" applyNumberFormat="1" applyFont="1" applyFill="1" applyBorder="1" applyAlignment="1" applyProtection="1">
      <alignment horizontal="right" vertical="center" wrapText="1"/>
    </xf>
    <xf numFmtId="40" fontId="5" fillId="0" borderId="8" xfId="0" applyNumberFormat="1" applyFont="1" applyFill="1" applyBorder="1" applyAlignment="1">
      <alignment horizontal="right" vertical="center"/>
    </xf>
    <xf numFmtId="43" fontId="43" fillId="0" borderId="0" xfId="0" applyNumberFormat="1" applyFont="1" applyFill="1" applyBorder="1" applyAlignment="1">
      <alignment vertical="center"/>
    </xf>
    <xf numFmtId="0" fontId="11" fillId="0" borderId="0" xfId="55" applyFont="1" applyFill="1" applyBorder="1" applyAlignment="1" quotePrefix="1">
      <alignment horizontal="right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108省农工党" xfId="49"/>
    <cellStyle name="常规_住房改革支出预算表" xfId="50"/>
    <cellStyle name="常规_20080520行政事业单位资产配置预算表(协商确定稿)" xfId="51"/>
    <cellStyle name="?鹎%U龡&amp;H齲_x0001_C铣_x0014__x0007__x0001__x0001_" xfId="52"/>
    <cellStyle name="千位分隔 2" xfId="53"/>
    <cellStyle name="常规 2" xfId="54"/>
    <cellStyle name="常规_生成表" xfId="55"/>
    <cellStyle name="常规 2 4" xfId="56"/>
    <cellStyle name="常规 9 2" xfId="57"/>
    <cellStyle name="常规 30" xfId="58"/>
    <cellStyle name="常规 56" xfId="59"/>
    <cellStyle name="常规 69" xfId="6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9"/>
  <sheetViews>
    <sheetView showGridLines="0" showZeros="0" view="pageBreakPreview" zoomScaleNormal="100" workbookViewId="0">
      <selection activeCell="C26" sqref="C26"/>
    </sheetView>
  </sheetViews>
  <sheetFormatPr defaultColWidth="6.75" defaultRowHeight="11.25" outlineLevelCol="6"/>
  <cols>
    <col min="1" max="1" width="39.35" style="249" customWidth="1"/>
    <col min="2" max="2" width="13.75" style="249" customWidth="1"/>
    <col min="3" max="3" width="30.15" style="249" customWidth="1"/>
    <col min="4" max="4" width="13.5583333333333" style="249" customWidth="1"/>
    <col min="5" max="5" width="25.975" style="249" customWidth="1"/>
    <col min="6" max="6" width="13.25" style="249" customWidth="1"/>
    <col min="7" max="7" width="7.38333333333333" style="249"/>
    <col min="8" max="16384" width="6.75" style="249"/>
  </cols>
  <sheetData>
    <row r="1" s="244" customFormat="1" ht="26" customHeight="1" spans="1:6">
      <c r="A1" s="207" t="s">
        <v>0</v>
      </c>
      <c r="F1" s="240"/>
    </row>
    <row r="2" s="245" customFormat="1" ht="27" customHeight="1" spans="1:6">
      <c r="A2" s="250" t="s">
        <v>1</v>
      </c>
      <c r="B2" s="250"/>
      <c r="C2" s="250"/>
      <c r="D2" s="250"/>
      <c r="E2" s="250"/>
      <c r="F2" s="250"/>
    </row>
    <row r="3" ht="13" customHeight="1" spans="1:6">
      <c r="A3" s="120" t="s">
        <v>2</v>
      </c>
      <c r="B3" s="86"/>
      <c r="C3" s="86"/>
      <c r="D3" s="86"/>
      <c r="E3" s="86"/>
      <c r="F3" s="251" t="s">
        <v>3</v>
      </c>
    </row>
    <row r="4" s="246" customFormat="1" ht="13" customHeight="1" spans="1:6">
      <c r="A4" s="108" t="s">
        <v>4</v>
      </c>
      <c r="B4" s="108"/>
      <c r="C4" s="108" t="s">
        <v>5</v>
      </c>
      <c r="D4" s="108"/>
      <c r="E4" s="108"/>
      <c r="F4" s="108"/>
    </row>
    <row r="5" s="247" customFormat="1" ht="13" customHeight="1" spans="1:6">
      <c r="A5" s="9" t="s">
        <v>6</v>
      </c>
      <c r="B5" s="109" t="s">
        <v>7</v>
      </c>
      <c r="C5" s="9" t="s">
        <v>8</v>
      </c>
      <c r="D5" s="9" t="s">
        <v>7</v>
      </c>
      <c r="E5" s="9" t="s">
        <v>9</v>
      </c>
      <c r="F5" s="9" t="s">
        <v>7</v>
      </c>
    </row>
    <row r="6" ht="13" customHeight="1" spans="1:7">
      <c r="A6" s="252" t="s">
        <v>10</v>
      </c>
      <c r="B6" s="253">
        <f>B7</f>
        <v>13161979.36</v>
      </c>
      <c r="C6" s="254" t="s">
        <v>11</v>
      </c>
      <c r="D6" s="157">
        <v>7695692.86</v>
      </c>
      <c r="E6" s="254" t="s">
        <v>12</v>
      </c>
      <c r="F6" s="157">
        <v>3367998.52</v>
      </c>
      <c r="G6" s="255">
        <v>201</v>
      </c>
    </row>
    <row r="7" ht="13" customHeight="1" spans="1:7">
      <c r="A7" s="256" t="s">
        <v>13</v>
      </c>
      <c r="B7" s="253">
        <f>13061979.36+100000</f>
        <v>13161979.36</v>
      </c>
      <c r="C7" s="254" t="s">
        <v>14</v>
      </c>
      <c r="D7" s="157">
        <v>5781856.86</v>
      </c>
      <c r="E7" s="254" t="s">
        <v>15</v>
      </c>
      <c r="F7" s="157"/>
      <c r="G7" s="255">
        <v>202</v>
      </c>
    </row>
    <row r="8" ht="13" customHeight="1" spans="1:7">
      <c r="A8" s="256" t="s">
        <v>16</v>
      </c>
      <c r="B8" s="253"/>
      <c r="C8" s="254" t="s">
        <v>17</v>
      </c>
      <c r="D8" s="157">
        <v>1713400</v>
      </c>
      <c r="E8" s="254" t="s">
        <v>18</v>
      </c>
      <c r="F8" s="157"/>
      <c r="G8" s="255">
        <v>203</v>
      </c>
    </row>
    <row r="9" ht="13" customHeight="1" spans="1:7">
      <c r="A9" s="256" t="s">
        <v>19</v>
      </c>
      <c r="B9" s="253"/>
      <c r="C9" s="254" t="s">
        <v>20</v>
      </c>
      <c r="D9" s="157">
        <v>200436</v>
      </c>
      <c r="E9" s="254" t="s">
        <v>21</v>
      </c>
      <c r="F9" s="157"/>
      <c r="G9" s="255">
        <v>204</v>
      </c>
    </row>
    <row r="10" ht="13" customHeight="1" spans="1:7">
      <c r="A10" s="252" t="s">
        <v>22</v>
      </c>
      <c r="B10" s="253"/>
      <c r="C10" s="257" t="s">
        <v>23</v>
      </c>
      <c r="D10" s="157">
        <v>0</v>
      </c>
      <c r="E10" s="254" t="s">
        <v>24</v>
      </c>
      <c r="F10" s="157"/>
      <c r="G10" s="255">
        <v>205</v>
      </c>
    </row>
    <row r="11" ht="13" customHeight="1" spans="1:7">
      <c r="A11" s="256" t="s">
        <v>25</v>
      </c>
      <c r="B11" s="253"/>
      <c r="C11" s="254" t="s">
        <v>26</v>
      </c>
      <c r="D11" s="157">
        <f>6966286.5+B31</f>
        <v>7126970.5</v>
      </c>
      <c r="E11" s="254" t="s">
        <v>27</v>
      </c>
      <c r="F11" s="157"/>
      <c r="G11" s="255">
        <v>206</v>
      </c>
    </row>
    <row r="12" ht="13" customHeight="1" spans="1:7">
      <c r="A12" s="256" t="s">
        <v>28</v>
      </c>
      <c r="B12" s="253"/>
      <c r="C12" s="254" t="s">
        <v>14</v>
      </c>
      <c r="D12" s="157">
        <v>0</v>
      </c>
      <c r="E12" s="254" t="s">
        <v>29</v>
      </c>
      <c r="F12" s="157"/>
      <c r="G12" s="255">
        <v>207</v>
      </c>
    </row>
    <row r="13" ht="13" customHeight="1" spans="1:7">
      <c r="A13" s="256" t="s">
        <v>30</v>
      </c>
      <c r="B13" s="253"/>
      <c r="C13" s="254" t="s">
        <v>17</v>
      </c>
      <c r="D13" s="157"/>
      <c r="E13" s="254" t="s">
        <v>31</v>
      </c>
      <c r="F13" s="157">
        <v>404463.5</v>
      </c>
      <c r="G13" s="255">
        <v>208</v>
      </c>
    </row>
    <row r="14" ht="13" customHeight="1" spans="1:7">
      <c r="A14" s="256" t="s">
        <v>32</v>
      </c>
      <c r="B14" s="253"/>
      <c r="C14" s="254" t="s">
        <v>20</v>
      </c>
      <c r="D14" s="157">
        <v>0</v>
      </c>
      <c r="E14" s="254" t="s">
        <v>33</v>
      </c>
      <c r="F14" s="258">
        <v>232811.16</v>
      </c>
      <c r="G14" s="255">
        <v>210</v>
      </c>
    </row>
    <row r="15" ht="13" customHeight="1" spans="1:7">
      <c r="A15" s="256" t="s">
        <v>34</v>
      </c>
      <c r="B15" s="253">
        <v>1500000</v>
      </c>
      <c r="C15" s="254" t="s">
        <v>35</v>
      </c>
      <c r="D15" s="157"/>
      <c r="E15" s="254" t="s">
        <v>36</v>
      </c>
      <c r="F15" s="157">
        <f>100000+58284</f>
        <v>158284</v>
      </c>
      <c r="G15" s="255">
        <v>211</v>
      </c>
    </row>
    <row r="16" ht="13" customHeight="1" spans="1:7">
      <c r="A16" s="252"/>
      <c r="B16" s="253">
        <v>0</v>
      </c>
      <c r="C16" s="254" t="s">
        <v>37</v>
      </c>
      <c r="D16" s="157">
        <v>0</v>
      </c>
      <c r="E16" s="254" t="s">
        <v>38</v>
      </c>
      <c r="F16" s="258">
        <v>1500000</v>
      </c>
      <c r="G16" s="255">
        <v>212</v>
      </c>
    </row>
    <row r="17" ht="13" customHeight="1" spans="1:7">
      <c r="A17" s="252"/>
      <c r="B17" s="253"/>
      <c r="C17" s="254" t="s">
        <v>23</v>
      </c>
      <c r="D17" s="157">
        <v>0</v>
      </c>
      <c r="E17" s="254" t="s">
        <v>39</v>
      </c>
      <c r="F17" s="157">
        <f>8535593.7+70000</f>
        <v>8605593.7</v>
      </c>
      <c r="G17" s="255">
        <v>213</v>
      </c>
    </row>
    <row r="18" ht="13" customHeight="1" spans="1:7">
      <c r="A18" s="256"/>
      <c r="B18" s="157"/>
      <c r="C18" s="254" t="s">
        <v>40</v>
      </c>
      <c r="D18" s="157"/>
      <c r="E18" s="254" t="s">
        <v>41</v>
      </c>
      <c r="F18" s="157"/>
      <c r="G18" s="255">
        <v>214</v>
      </c>
    </row>
    <row r="19" ht="13" customHeight="1" spans="1:7">
      <c r="A19" s="259"/>
      <c r="B19" s="157"/>
      <c r="C19" s="86"/>
      <c r="D19" s="157">
        <v>0</v>
      </c>
      <c r="E19" s="256" t="s">
        <v>42</v>
      </c>
      <c r="F19" s="157"/>
      <c r="G19" s="255">
        <v>215</v>
      </c>
    </row>
    <row r="20" ht="13" customHeight="1" spans="1:7">
      <c r="A20" s="252" t="s">
        <v>43</v>
      </c>
      <c r="B20" s="260"/>
      <c r="C20" s="252"/>
      <c r="D20" s="157"/>
      <c r="E20" s="256" t="s">
        <v>44</v>
      </c>
      <c r="F20" s="157">
        <v>32400</v>
      </c>
      <c r="G20" s="255">
        <v>216</v>
      </c>
    </row>
    <row r="21" ht="13" customHeight="1" spans="1:7">
      <c r="A21" s="256"/>
      <c r="B21" s="260"/>
      <c r="C21" s="261" t="s">
        <v>45</v>
      </c>
      <c r="D21" s="157">
        <v>0</v>
      </c>
      <c r="E21" s="256" t="s">
        <v>46</v>
      </c>
      <c r="F21" s="157"/>
      <c r="G21" s="255">
        <v>217</v>
      </c>
    </row>
    <row r="22" ht="13" customHeight="1" spans="1:7">
      <c r="A22" s="256"/>
      <c r="B22" s="260"/>
      <c r="C22" s="261" t="s">
        <v>47</v>
      </c>
      <c r="D22" s="157"/>
      <c r="E22" s="256" t="s">
        <v>48</v>
      </c>
      <c r="F22" s="157"/>
      <c r="G22" s="255">
        <v>219</v>
      </c>
    </row>
    <row r="23" ht="13" customHeight="1" spans="1:7">
      <c r="A23" s="256"/>
      <c r="B23" s="260"/>
      <c r="C23" s="261" t="s">
        <v>49</v>
      </c>
      <c r="D23" s="157"/>
      <c r="E23" s="256" t="s">
        <v>50</v>
      </c>
      <c r="F23" s="157"/>
      <c r="G23" s="255">
        <v>220</v>
      </c>
    </row>
    <row r="24" ht="13" customHeight="1" spans="1:7">
      <c r="A24" s="256"/>
      <c r="B24" s="260"/>
      <c r="C24" s="254"/>
      <c r="D24" s="157"/>
      <c r="E24" s="256" t="s">
        <v>51</v>
      </c>
      <c r="F24" s="157">
        <v>521112.48</v>
      </c>
      <c r="G24" s="255">
        <v>221</v>
      </c>
    </row>
    <row r="25" ht="13" customHeight="1" spans="1:7">
      <c r="A25" s="256"/>
      <c r="B25" s="260"/>
      <c r="C25" s="262"/>
      <c r="D25" s="157"/>
      <c r="E25" s="256" t="s">
        <v>52</v>
      </c>
      <c r="F25" s="157"/>
      <c r="G25" s="255">
        <v>222</v>
      </c>
    </row>
    <row r="26" ht="13" customHeight="1" spans="1:7">
      <c r="A26" s="256"/>
      <c r="B26" s="260"/>
      <c r="C26" s="262"/>
      <c r="D26" s="157"/>
      <c r="E26" s="252" t="s">
        <v>53</v>
      </c>
      <c r="F26" s="157"/>
      <c r="G26" s="255"/>
    </row>
    <row r="27" ht="13" customHeight="1" spans="1:7">
      <c r="A27" s="256"/>
      <c r="B27" s="260"/>
      <c r="C27" s="254"/>
      <c r="D27" s="157"/>
      <c r="E27" s="252" t="s">
        <v>54</v>
      </c>
      <c r="F27" s="157"/>
      <c r="G27" s="255">
        <v>224</v>
      </c>
    </row>
    <row r="28" ht="13" customHeight="1" spans="1:7">
      <c r="A28" s="256"/>
      <c r="B28" s="260"/>
      <c r="C28" s="86"/>
      <c r="D28" s="157">
        <v>0</v>
      </c>
      <c r="E28" s="256" t="s">
        <v>55</v>
      </c>
      <c r="F28" s="157"/>
      <c r="G28" s="255">
        <v>229</v>
      </c>
    </row>
    <row r="29" ht="13" customHeight="1" spans="1:6">
      <c r="A29" s="263" t="s">
        <v>56</v>
      </c>
      <c r="B29" s="264"/>
      <c r="C29" s="263" t="s">
        <v>57</v>
      </c>
      <c r="D29" s="260"/>
      <c r="E29" s="263" t="s">
        <v>57</v>
      </c>
      <c r="F29" s="260"/>
    </row>
    <row r="30" ht="13" customHeight="1" spans="1:6">
      <c r="A30" s="256" t="s">
        <v>58</v>
      </c>
      <c r="B30" s="264"/>
      <c r="C30" s="265"/>
      <c r="D30" s="260"/>
      <c r="E30" s="263"/>
      <c r="F30" s="260"/>
    </row>
    <row r="31" ht="13" customHeight="1" spans="1:6">
      <c r="A31" s="256" t="s">
        <v>59</v>
      </c>
      <c r="B31" s="266">
        <v>160684</v>
      </c>
      <c r="C31" s="267" t="s">
        <v>60</v>
      </c>
      <c r="D31" s="157"/>
      <c r="E31" s="256" t="s">
        <v>61</v>
      </c>
      <c r="F31" s="157"/>
    </row>
    <row r="32" ht="13" customHeight="1" spans="1:6">
      <c r="A32" s="256" t="s">
        <v>62</v>
      </c>
      <c r="B32" s="266">
        <v>160684</v>
      </c>
      <c r="C32" s="268"/>
      <c r="D32" s="260"/>
      <c r="E32" s="259"/>
      <c r="F32" s="260"/>
    </row>
    <row r="33" ht="13" customHeight="1" spans="1:6">
      <c r="A33" s="256" t="s">
        <v>63</v>
      </c>
      <c r="B33" s="269">
        <v>0</v>
      </c>
      <c r="C33" s="268"/>
      <c r="D33" s="260"/>
      <c r="E33" s="259"/>
      <c r="F33" s="260"/>
    </row>
    <row r="34" ht="13" customHeight="1" spans="1:6">
      <c r="A34" s="252"/>
      <c r="B34" s="157"/>
      <c r="C34" s="268"/>
      <c r="D34" s="260"/>
      <c r="E34" s="259"/>
      <c r="F34" s="260"/>
    </row>
    <row r="35" s="112" customFormat="1" ht="13" customHeight="1" spans="1:6">
      <c r="A35" s="263" t="s">
        <v>64</v>
      </c>
      <c r="B35" s="270">
        <f>B6+B14+B15+B31</f>
        <v>14822663.36</v>
      </c>
      <c r="C35" s="263" t="s">
        <v>65</v>
      </c>
      <c r="D35" s="270">
        <v>14822663.36</v>
      </c>
      <c r="E35" s="263" t="s">
        <v>65</v>
      </c>
      <c r="F35" s="270">
        <v>14822663.36</v>
      </c>
    </row>
    <row r="36" s="248" customFormat="1" ht="13" customHeight="1"/>
    <row r="37" customHeight="1"/>
    <row r="39" ht="13.5" spans="3:3">
      <c r="C39" s="271"/>
    </row>
  </sheetData>
  <mergeCells count="1">
    <mergeCell ref="A2:F2"/>
  </mergeCells>
  <printOptions horizontalCentered="1"/>
  <pageMargins left="0.511805555555556" right="0.511805555555556" top="0.786805555555556" bottom="0.590277777777778" header="0.559027777777778" footer="0.507638888888889"/>
  <pageSetup paperSize="9" fitToHeight="100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Q257"/>
  <sheetViews>
    <sheetView showGridLines="0" view="pageBreakPreview" zoomScaleNormal="100" topLeftCell="A6" workbookViewId="0">
      <selection activeCell="F25" sqref="F25"/>
    </sheetView>
  </sheetViews>
  <sheetFormatPr defaultColWidth="8" defaultRowHeight="12.75" customHeight="1"/>
  <cols>
    <col min="1" max="1" width="10" style="226" customWidth="1"/>
    <col min="2" max="2" width="14.3833333333333" style="226" customWidth="1"/>
    <col min="3" max="3" width="10.8833333333333" style="226" customWidth="1"/>
    <col min="4" max="4" width="14.225" style="226" customWidth="1"/>
    <col min="5" max="5" width="13.6333333333333" style="226" customWidth="1"/>
    <col min="6" max="6" width="12.8833333333333" style="226" customWidth="1"/>
    <col min="7" max="7" width="7.38333333333333" style="226" customWidth="1"/>
    <col min="8" max="9" width="7.85" style="226" customWidth="1"/>
    <col min="10" max="10" width="4.75" style="226" customWidth="1"/>
    <col min="11" max="11" width="5.88333333333333" style="226" customWidth="1"/>
    <col min="12" max="12" width="7.25" style="226" customWidth="1"/>
    <col min="13" max="13" width="11.75" style="226" customWidth="1"/>
    <col min="14" max="14" width="11.5" style="82" customWidth="1"/>
    <col min="15" max="15" width="8" style="82"/>
    <col min="16" max="16" width="10.75" style="82" customWidth="1"/>
    <col min="17" max="16384" width="8" style="82"/>
  </cols>
  <sheetData>
    <row r="1" s="224" customFormat="1" ht="21" customHeight="1" spans="1:13">
      <c r="A1" s="207" t="s">
        <v>66</v>
      </c>
      <c r="M1" s="240"/>
    </row>
    <row r="2" s="225" customFormat="1" ht="30" customHeight="1" spans="1:17">
      <c r="A2" s="155" t="s">
        <v>67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</row>
    <row r="3" s="226" customFormat="1" ht="17" customHeight="1" spans="1:17">
      <c r="A3" s="156"/>
      <c r="B3" s="228"/>
      <c r="C3" s="228"/>
      <c r="D3" s="228"/>
      <c r="E3" s="228"/>
      <c r="F3" s="228"/>
      <c r="G3" s="228"/>
      <c r="H3" s="228"/>
      <c r="I3" s="228"/>
      <c r="J3" s="228"/>
      <c r="K3" s="228"/>
      <c r="L3" s="228"/>
      <c r="M3" s="241"/>
      <c r="N3" s="228"/>
      <c r="O3" s="228"/>
      <c r="P3" s="159" t="s">
        <v>3</v>
      </c>
      <c r="Q3" s="243"/>
    </row>
    <row r="4" s="227" customFormat="1" ht="27" customHeight="1" spans="1:17">
      <c r="A4" s="128" t="s">
        <v>68</v>
      </c>
      <c r="B4" s="229" t="s">
        <v>69</v>
      </c>
      <c r="C4" s="214" t="s">
        <v>70</v>
      </c>
      <c r="D4" s="128" t="s">
        <v>71</v>
      </c>
      <c r="E4" s="8" t="s">
        <v>72</v>
      </c>
      <c r="F4" s="8"/>
      <c r="G4" s="8"/>
      <c r="H4" s="8"/>
      <c r="I4" s="8"/>
      <c r="J4" s="8"/>
      <c r="K4" s="8"/>
      <c r="L4" s="8"/>
      <c r="M4" s="8"/>
      <c r="N4" s="8"/>
      <c r="O4" s="8" t="s">
        <v>73</v>
      </c>
      <c r="P4" s="158" t="s">
        <v>74</v>
      </c>
      <c r="Q4" s="158"/>
    </row>
    <row r="5" s="227" customFormat="1" ht="27" customHeight="1" spans="1:17">
      <c r="A5" s="128"/>
      <c r="B5" s="230"/>
      <c r="C5" s="229" t="s">
        <v>75</v>
      </c>
      <c r="D5" s="128"/>
      <c r="E5" s="8" t="s">
        <v>76</v>
      </c>
      <c r="F5" s="8"/>
      <c r="G5" s="8"/>
      <c r="H5" s="8"/>
      <c r="I5" s="66" t="s">
        <v>77</v>
      </c>
      <c r="J5" s="137" t="s">
        <v>78</v>
      </c>
      <c r="K5" s="137" t="s">
        <v>79</v>
      </c>
      <c r="L5" s="137" t="s">
        <v>80</v>
      </c>
      <c r="M5" s="137" t="s">
        <v>81</v>
      </c>
      <c r="N5" s="137" t="s">
        <v>82</v>
      </c>
      <c r="O5" s="8"/>
      <c r="P5" s="137" t="s">
        <v>83</v>
      </c>
      <c r="Q5" s="137" t="s">
        <v>84</v>
      </c>
    </row>
    <row r="6" s="227" customFormat="1" ht="51" customHeight="1" spans="1:17">
      <c r="A6" s="128"/>
      <c r="B6" s="231"/>
      <c r="C6" s="231"/>
      <c r="D6" s="128"/>
      <c r="E6" s="8" t="s">
        <v>85</v>
      </c>
      <c r="F6" s="8" t="s">
        <v>86</v>
      </c>
      <c r="G6" s="8" t="s">
        <v>87</v>
      </c>
      <c r="H6" s="8" t="s">
        <v>88</v>
      </c>
      <c r="I6" s="68"/>
      <c r="J6" s="242"/>
      <c r="K6" s="242"/>
      <c r="L6" s="242"/>
      <c r="M6" s="242"/>
      <c r="N6" s="242"/>
      <c r="O6" s="8"/>
      <c r="P6" s="141"/>
      <c r="Q6" s="141"/>
    </row>
    <row r="7" s="226" customFormat="1" ht="27" customHeight="1" spans="1:17">
      <c r="A7" s="109" t="s">
        <v>89</v>
      </c>
      <c r="B7" s="109" t="s">
        <v>89</v>
      </c>
      <c r="C7" s="109" t="s">
        <v>89</v>
      </c>
      <c r="D7" s="109">
        <v>1</v>
      </c>
      <c r="E7" s="109">
        <v>2</v>
      </c>
      <c r="F7" s="109">
        <v>3</v>
      </c>
      <c r="G7" s="109">
        <v>4</v>
      </c>
      <c r="H7" s="109">
        <v>5</v>
      </c>
      <c r="I7" s="109">
        <v>6</v>
      </c>
      <c r="J7" s="109">
        <v>7</v>
      </c>
      <c r="K7" s="109">
        <v>8</v>
      </c>
      <c r="L7" s="109">
        <v>9</v>
      </c>
      <c r="M7" s="109">
        <v>10</v>
      </c>
      <c r="N7" s="109">
        <v>11</v>
      </c>
      <c r="O7" s="109">
        <v>12</v>
      </c>
      <c r="P7" s="109">
        <v>13</v>
      </c>
      <c r="Q7" s="109">
        <v>14</v>
      </c>
    </row>
    <row r="8" s="226" customFormat="1" ht="27" customHeight="1" spans="1:17">
      <c r="A8" s="232"/>
      <c r="B8" s="232"/>
      <c r="C8" s="233" t="s">
        <v>71</v>
      </c>
      <c r="D8" s="234">
        <f>SUM(D9:D35)</f>
        <v>14822663.36</v>
      </c>
      <c r="E8" s="220">
        <f>SUM(E9:E35)</f>
        <v>13161979.36</v>
      </c>
      <c r="F8" s="220">
        <f>SUM(F9:F35)</f>
        <v>13161979.36</v>
      </c>
      <c r="G8" s="235"/>
      <c r="H8" s="235"/>
      <c r="I8" s="235"/>
      <c r="J8" s="235"/>
      <c r="K8" s="235"/>
      <c r="L8" s="235"/>
      <c r="M8" s="235"/>
      <c r="N8" s="235">
        <f>SUM(N9:N35)</f>
        <v>1500000</v>
      </c>
      <c r="O8" s="235"/>
      <c r="P8" s="235">
        <f>SUM(P9:P35)</f>
        <v>160684</v>
      </c>
      <c r="Q8" s="235"/>
    </row>
    <row r="9" s="226" customFormat="1" ht="27" customHeight="1" spans="1:17">
      <c r="A9" s="146" t="s">
        <v>90</v>
      </c>
      <c r="B9" s="146" t="s">
        <v>91</v>
      </c>
      <c r="C9" s="146">
        <v>2010104</v>
      </c>
      <c r="D9" s="236">
        <v>48350</v>
      </c>
      <c r="E9" s="220">
        <v>48350</v>
      </c>
      <c r="F9" s="220">
        <v>48350</v>
      </c>
      <c r="G9" s="237"/>
      <c r="H9" s="237"/>
      <c r="I9" s="237"/>
      <c r="J9" s="237"/>
      <c r="K9" s="237"/>
      <c r="L9" s="237"/>
      <c r="M9" s="237"/>
      <c r="N9" s="237"/>
      <c r="O9" s="237"/>
      <c r="P9" s="237"/>
      <c r="Q9" s="239"/>
    </row>
    <row r="10" s="226" customFormat="1" ht="27" customHeight="1" spans="1:17">
      <c r="A10" s="146" t="s">
        <v>90</v>
      </c>
      <c r="B10" s="146" t="s">
        <v>92</v>
      </c>
      <c r="C10" s="146">
        <v>2010301</v>
      </c>
      <c r="D10" s="236">
        <v>2280655.76</v>
      </c>
      <c r="E10" s="220">
        <v>2280655.76</v>
      </c>
      <c r="F10" s="220">
        <v>2280655.76</v>
      </c>
      <c r="G10" s="237"/>
      <c r="H10" s="237"/>
      <c r="I10" s="237"/>
      <c r="J10" s="237"/>
      <c r="K10" s="237"/>
      <c r="L10" s="237"/>
      <c r="M10" s="237"/>
      <c r="N10" s="237"/>
      <c r="O10" s="237"/>
      <c r="P10" s="237"/>
      <c r="Q10" s="239"/>
    </row>
    <row r="11" s="226" customFormat="1" ht="27" customHeight="1" spans="1:17">
      <c r="A11" s="146" t="s">
        <v>90</v>
      </c>
      <c r="B11" s="146" t="s">
        <v>93</v>
      </c>
      <c r="C11" s="146">
        <v>2010601</v>
      </c>
      <c r="D11" s="236">
        <v>50000</v>
      </c>
      <c r="E11" s="220">
        <v>50000</v>
      </c>
      <c r="F11" s="220">
        <v>50000</v>
      </c>
      <c r="G11" s="237"/>
      <c r="H11" s="237"/>
      <c r="I11" s="237"/>
      <c r="J11" s="237"/>
      <c r="K11" s="237"/>
      <c r="L11" s="237"/>
      <c r="M11" s="237"/>
      <c r="N11" s="237"/>
      <c r="O11" s="237"/>
      <c r="P11" s="237"/>
      <c r="Q11" s="239"/>
    </row>
    <row r="12" s="226" customFormat="1" ht="27" customHeight="1" spans="1:17">
      <c r="A12" s="146" t="s">
        <v>90</v>
      </c>
      <c r="B12" s="146" t="s">
        <v>94</v>
      </c>
      <c r="C12" s="146">
        <v>2011102</v>
      </c>
      <c r="D12" s="236">
        <v>90000</v>
      </c>
      <c r="E12" s="220">
        <v>90000</v>
      </c>
      <c r="F12" s="220">
        <v>90000</v>
      </c>
      <c r="G12" s="237"/>
      <c r="H12" s="237"/>
      <c r="I12" s="237"/>
      <c r="J12" s="237"/>
      <c r="K12" s="237"/>
      <c r="L12" s="237"/>
      <c r="M12" s="237"/>
      <c r="N12" s="237"/>
      <c r="O12" s="237"/>
      <c r="P12" s="237"/>
      <c r="Q12" s="239"/>
    </row>
    <row r="13" s="226" customFormat="1" ht="27" customHeight="1" spans="1:17">
      <c r="A13" s="146" t="s">
        <v>90</v>
      </c>
      <c r="B13" s="146" t="s">
        <v>95</v>
      </c>
      <c r="C13" s="146">
        <v>2012999</v>
      </c>
      <c r="D13" s="236">
        <v>30000</v>
      </c>
      <c r="E13" s="220">
        <v>30000</v>
      </c>
      <c r="F13" s="220">
        <v>30000</v>
      </c>
      <c r="G13" s="237"/>
      <c r="H13" s="237"/>
      <c r="I13" s="237"/>
      <c r="J13" s="237"/>
      <c r="K13" s="237"/>
      <c r="L13" s="237"/>
      <c r="M13" s="237"/>
      <c r="N13" s="237"/>
      <c r="O13" s="237"/>
      <c r="P13" s="237"/>
      <c r="Q13" s="239"/>
    </row>
    <row r="14" s="226" customFormat="1" ht="27" customHeight="1" spans="1:17">
      <c r="A14" s="146" t="s">
        <v>90</v>
      </c>
      <c r="B14" s="146" t="s">
        <v>96</v>
      </c>
      <c r="C14" s="146">
        <v>2013101</v>
      </c>
      <c r="D14" s="236">
        <v>868992.76</v>
      </c>
      <c r="E14" s="220">
        <v>868992.76</v>
      </c>
      <c r="F14" s="220">
        <v>868992.76</v>
      </c>
      <c r="G14" s="237"/>
      <c r="H14" s="237"/>
      <c r="I14" s="237"/>
      <c r="J14" s="237"/>
      <c r="K14" s="237"/>
      <c r="L14" s="237"/>
      <c r="M14" s="237"/>
      <c r="N14" s="237"/>
      <c r="O14" s="237"/>
      <c r="P14" s="237"/>
      <c r="Q14" s="239"/>
    </row>
    <row r="15" s="226" customFormat="1" ht="27" customHeight="1" spans="1:17">
      <c r="A15" s="146" t="s">
        <v>90</v>
      </c>
      <c r="B15" s="146" t="s">
        <v>97</v>
      </c>
      <c r="C15" s="146">
        <v>2080501</v>
      </c>
      <c r="D15" s="237">
        <v>114000</v>
      </c>
      <c r="E15" s="220">
        <v>114000</v>
      </c>
      <c r="F15" s="220">
        <v>114000</v>
      </c>
      <c r="G15" s="237"/>
      <c r="H15" s="237"/>
      <c r="I15" s="237"/>
      <c r="J15" s="237"/>
      <c r="K15" s="237"/>
      <c r="L15" s="237"/>
      <c r="M15" s="237"/>
      <c r="N15" s="237"/>
      <c r="O15" s="237"/>
      <c r="P15" s="237"/>
      <c r="Q15" s="239"/>
    </row>
    <row r="16" s="226" customFormat="1" ht="27" customHeight="1" spans="1:17">
      <c r="A16" s="146" t="s">
        <v>90</v>
      </c>
      <c r="B16" s="146" t="s">
        <v>98</v>
      </c>
      <c r="C16" s="146">
        <v>2080801</v>
      </c>
      <c r="D16" s="236">
        <v>86436</v>
      </c>
      <c r="E16" s="220">
        <v>86436</v>
      </c>
      <c r="F16" s="220">
        <v>86436</v>
      </c>
      <c r="G16" s="237"/>
      <c r="H16" s="237"/>
      <c r="I16" s="237"/>
      <c r="J16" s="237"/>
      <c r="K16" s="237"/>
      <c r="L16" s="237"/>
      <c r="M16" s="237"/>
      <c r="N16" s="237"/>
      <c r="O16" s="237"/>
      <c r="P16" s="237"/>
      <c r="Q16" s="239"/>
    </row>
    <row r="17" s="226" customFormat="1" ht="27" customHeight="1" spans="1:17">
      <c r="A17" s="146" t="s">
        <v>90</v>
      </c>
      <c r="B17" s="146" t="s">
        <v>99</v>
      </c>
      <c r="C17" s="146">
        <v>2080804</v>
      </c>
      <c r="D17" s="236">
        <v>80000</v>
      </c>
      <c r="E17" s="220">
        <v>80000</v>
      </c>
      <c r="F17" s="220">
        <v>80000</v>
      </c>
      <c r="G17" s="237"/>
      <c r="H17" s="237"/>
      <c r="I17" s="237"/>
      <c r="J17" s="237"/>
      <c r="K17" s="237"/>
      <c r="L17" s="237"/>
      <c r="M17" s="237"/>
      <c r="N17" s="237"/>
      <c r="O17" s="237"/>
      <c r="P17" s="237"/>
      <c r="Q17" s="239"/>
    </row>
    <row r="18" s="226" customFormat="1" ht="27" customHeight="1" spans="1:17">
      <c r="A18" s="146" t="s">
        <v>90</v>
      </c>
      <c r="B18" s="146" t="s">
        <v>100</v>
      </c>
      <c r="C18" s="146">
        <v>2081002</v>
      </c>
      <c r="D18" s="236">
        <v>124027.5</v>
      </c>
      <c r="E18" s="220">
        <v>124027.5</v>
      </c>
      <c r="F18" s="220">
        <v>124027.5</v>
      </c>
      <c r="G18" s="237"/>
      <c r="H18" s="237"/>
      <c r="I18" s="237"/>
      <c r="J18" s="237"/>
      <c r="K18" s="237"/>
      <c r="L18" s="237"/>
      <c r="M18" s="237"/>
      <c r="N18" s="237"/>
      <c r="O18" s="237"/>
      <c r="P18" s="237"/>
      <c r="Q18" s="239"/>
    </row>
    <row r="19" s="226" customFormat="1" ht="27" customHeight="1" spans="1:17">
      <c r="A19" s="146" t="s">
        <v>90</v>
      </c>
      <c r="B19" s="146" t="s">
        <v>101</v>
      </c>
      <c r="C19" s="146">
        <v>2101101</v>
      </c>
      <c r="D19" s="236">
        <v>232811.16</v>
      </c>
      <c r="E19" s="220">
        <v>232811.16</v>
      </c>
      <c r="F19" s="220">
        <v>232811.16</v>
      </c>
      <c r="G19" s="237"/>
      <c r="H19" s="237"/>
      <c r="I19" s="237"/>
      <c r="J19" s="237"/>
      <c r="K19" s="237"/>
      <c r="L19" s="237"/>
      <c r="M19" s="237"/>
      <c r="N19" s="237"/>
      <c r="O19" s="237"/>
      <c r="P19" s="237"/>
      <c r="Q19" s="239"/>
    </row>
    <row r="20" s="226" customFormat="1" ht="27" customHeight="1" spans="1:17">
      <c r="A20" s="146" t="s">
        <v>90</v>
      </c>
      <c r="B20" s="146" t="s">
        <v>102</v>
      </c>
      <c r="C20" s="146">
        <v>2110302</v>
      </c>
      <c r="D20" s="236">
        <v>100000</v>
      </c>
      <c r="E20" s="220">
        <v>100000</v>
      </c>
      <c r="F20" s="220">
        <v>100000</v>
      </c>
      <c r="G20" s="237"/>
      <c r="H20" s="237"/>
      <c r="I20" s="237"/>
      <c r="J20" s="237"/>
      <c r="K20" s="237"/>
      <c r="L20" s="237"/>
      <c r="M20" s="237"/>
      <c r="N20" s="237"/>
      <c r="O20" s="237"/>
      <c r="P20" s="237"/>
      <c r="Q20" s="239"/>
    </row>
    <row r="21" s="226" customFormat="1" ht="27" customHeight="1" spans="1:17">
      <c r="A21" s="146" t="s">
        <v>90</v>
      </c>
      <c r="B21" s="146" t="s">
        <v>103</v>
      </c>
      <c r="C21" s="146">
        <v>2120199</v>
      </c>
      <c r="D21" s="220">
        <v>1500000</v>
      </c>
      <c r="E21" s="238"/>
      <c r="F21" s="239"/>
      <c r="G21" s="237"/>
      <c r="H21" s="237"/>
      <c r="I21" s="237"/>
      <c r="J21" s="237"/>
      <c r="K21" s="237"/>
      <c r="L21" s="237"/>
      <c r="M21" s="237"/>
      <c r="N21" s="235">
        <v>1500000</v>
      </c>
      <c r="O21" s="237"/>
      <c r="P21" s="237"/>
      <c r="Q21" s="239"/>
    </row>
    <row r="22" s="226" customFormat="1" ht="27" customHeight="1" spans="1:17">
      <c r="A22" s="146" t="s">
        <v>90</v>
      </c>
      <c r="B22" s="146" t="s">
        <v>104</v>
      </c>
      <c r="C22" s="146">
        <v>2130102</v>
      </c>
      <c r="D22" s="237">
        <v>1055860</v>
      </c>
      <c r="E22" s="235">
        <v>1055860</v>
      </c>
      <c r="F22" s="235">
        <v>1055860</v>
      </c>
      <c r="G22" s="237"/>
      <c r="H22" s="237"/>
      <c r="I22" s="237"/>
      <c r="J22" s="237"/>
      <c r="K22" s="237"/>
      <c r="L22" s="237"/>
      <c r="M22" s="237"/>
      <c r="N22" s="237"/>
      <c r="O22" s="237"/>
      <c r="P22" s="237"/>
      <c r="Q22" s="239"/>
    </row>
    <row r="23" s="226" customFormat="1" ht="27" customHeight="1" spans="1:17">
      <c r="A23" s="146" t="s">
        <v>90</v>
      </c>
      <c r="B23" s="146" t="s">
        <v>105</v>
      </c>
      <c r="C23" s="146">
        <v>2130104</v>
      </c>
      <c r="D23" s="237">
        <v>3501684.7</v>
      </c>
      <c r="E23" s="235">
        <v>3501684.7</v>
      </c>
      <c r="F23" s="235">
        <v>3501684.7</v>
      </c>
      <c r="G23" s="237"/>
      <c r="H23" s="237"/>
      <c r="I23" s="237"/>
      <c r="J23" s="237"/>
      <c r="K23" s="237"/>
      <c r="L23" s="237"/>
      <c r="M23" s="237"/>
      <c r="N23" s="237"/>
      <c r="O23" s="237"/>
      <c r="P23" s="237"/>
      <c r="Q23" s="239"/>
    </row>
    <row r="24" s="226" customFormat="1" ht="27" customHeight="1" spans="1:17">
      <c r="A24" s="146" t="s">
        <v>90</v>
      </c>
      <c r="B24" s="146" t="s">
        <v>106</v>
      </c>
      <c r="C24" s="146">
        <v>2130108</v>
      </c>
      <c r="D24" s="220">
        <v>67417</v>
      </c>
      <c r="E24" s="235">
        <v>67417</v>
      </c>
      <c r="F24" s="235">
        <v>67417</v>
      </c>
      <c r="G24" s="237"/>
      <c r="H24" s="237"/>
      <c r="I24" s="237"/>
      <c r="J24" s="237"/>
      <c r="K24" s="237"/>
      <c r="L24" s="237"/>
      <c r="M24" s="237"/>
      <c r="N24" s="237"/>
      <c r="O24" s="237"/>
      <c r="P24" s="237"/>
      <c r="Q24" s="239"/>
    </row>
    <row r="25" s="226" customFormat="1" ht="27" customHeight="1" spans="1:17">
      <c r="A25" s="146" t="s">
        <v>90</v>
      </c>
      <c r="B25" s="146" t="s">
        <v>107</v>
      </c>
      <c r="C25" s="146">
        <v>2130705</v>
      </c>
      <c r="D25" s="220">
        <v>2868732</v>
      </c>
      <c r="E25" s="235">
        <v>2868732</v>
      </c>
      <c r="F25" s="235">
        <v>2868732</v>
      </c>
      <c r="G25" s="237"/>
      <c r="H25" s="237"/>
      <c r="I25" s="237"/>
      <c r="J25" s="237"/>
      <c r="K25" s="237"/>
      <c r="L25" s="237"/>
      <c r="M25" s="237"/>
      <c r="N25" s="237"/>
      <c r="O25" s="237"/>
      <c r="P25" s="237"/>
      <c r="Q25" s="239"/>
    </row>
    <row r="26" s="226" customFormat="1" ht="27" customHeight="1" spans="1:17">
      <c r="A26" s="146" t="s">
        <v>90</v>
      </c>
      <c r="B26" s="146" t="s">
        <v>108</v>
      </c>
      <c r="C26" s="146">
        <v>2130706</v>
      </c>
      <c r="D26" s="220">
        <v>1041900</v>
      </c>
      <c r="E26" s="235">
        <v>1041900</v>
      </c>
      <c r="F26" s="235">
        <v>1041900</v>
      </c>
      <c r="G26" s="237"/>
      <c r="H26" s="237"/>
      <c r="I26" s="237"/>
      <c r="J26" s="237"/>
      <c r="K26" s="237"/>
      <c r="L26" s="237"/>
      <c r="M26" s="237"/>
      <c r="N26" s="237"/>
      <c r="O26" s="237"/>
      <c r="P26" s="237"/>
      <c r="Q26" s="239"/>
    </row>
    <row r="27" s="226" customFormat="1" ht="27" customHeight="1" spans="1:17">
      <c r="A27" s="146" t="s">
        <v>90</v>
      </c>
      <c r="B27" s="146" t="s">
        <v>109</v>
      </c>
      <c r="C27" s="146">
        <v>2210201</v>
      </c>
      <c r="D27" s="220">
        <v>521112.48</v>
      </c>
      <c r="E27" s="220">
        <v>521112.48</v>
      </c>
      <c r="F27" s="220">
        <v>521112.48</v>
      </c>
      <c r="G27" s="237"/>
      <c r="H27" s="237"/>
      <c r="I27" s="237"/>
      <c r="J27" s="237"/>
      <c r="K27" s="237"/>
      <c r="L27" s="237"/>
      <c r="M27" s="237"/>
      <c r="N27" s="237"/>
      <c r="O27" s="237"/>
      <c r="P27" s="237"/>
      <c r="Q27" s="239"/>
    </row>
    <row r="28" s="226" customFormat="1" ht="27" customHeight="1" spans="1:17">
      <c r="A28" s="146" t="s">
        <v>90</v>
      </c>
      <c r="B28" s="146" t="s">
        <v>110</v>
      </c>
      <c r="C28" s="146" t="s">
        <v>111</v>
      </c>
      <c r="D28" s="237">
        <v>70000</v>
      </c>
      <c r="E28" s="220"/>
      <c r="F28" s="239"/>
      <c r="G28" s="237"/>
      <c r="H28" s="237"/>
      <c r="I28" s="237"/>
      <c r="J28" s="237"/>
      <c r="K28" s="237"/>
      <c r="L28" s="237"/>
      <c r="M28" s="237"/>
      <c r="N28" s="237"/>
      <c r="O28" s="237"/>
      <c r="P28" s="237">
        <v>70000</v>
      </c>
      <c r="Q28" s="239"/>
    </row>
    <row r="29" s="226" customFormat="1" ht="27" customHeight="1" spans="1:17">
      <c r="A29" s="146" t="s">
        <v>90</v>
      </c>
      <c r="B29" s="146" t="s">
        <v>112</v>
      </c>
      <c r="C29" s="146" t="s">
        <v>113</v>
      </c>
      <c r="D29" s="236">
        <v>58284</v>
      </c>
      <c r="E29" s="220"/>
      <c r="F29" s="239"/>
      <c r="G29" s="237"/>
      <c r="H29" s="237"/>
      <c r="I29" s="237"/>
      <c r="J29" s="237"/>
      <c r="K29" s="237"/>
      <c r="L29" s="237"/>
      <c r="M29" s="237"/>
      <c r="N29" s="237"/>
      <c r="O29" s="237"/>
      <c r="P29" s="236">
        <v>58284</v>
      </c>
      <c r="Q29" s="239"/>
    </row>
    <row r="30" s="226" customFormat="1" ht="27" customHeight="1" spans="1:17">
      <c r="A30" s="146" t="s">
        <v>90</v>
      </c>
      <c r="B30" s="146" t="s">
        <v>114</v>
      </c>
      <c r="C30" s="146" t="s">
        <v>115</v>
      </c>
      <c r="D30" s="236">
        <v>32400</v>
      </c>
      <c r="E30" s="220"/>
      <c r="F30" s="239"/>
      <c r="G30" s="237"/>
      <c r="H30" s="237"/>
      <c r="I30" s="237"/>
      <c r="J30" s="237"/>
      <c r="K30" s="237"/>
      <c r="L30" s="237"/>
      <c r="M30" s="237"/>
      <c r="N30" s="237"/>
      <c r="O30" s="237"/>
      <c r="P30" s="236">
        <v>32400</v>
      </c>
      <c r="Q30" s="239"/>
    </row>
    <row r="31" s="226" customFormat="1" ht="27" customHeight="1" spans="1:17">
      <c r="A31" s="146" t="s">
        <v>90</v>
      </c>
      <c r="B31" s="146"/>
      <c r="C31" s="146"/>
      <c r="D31" s="146"/>
      <c r="E31" s="111"/>
      <c r="F31" s="239"/>
      <c r="G31" s="237"/>
      <c r="H31" s="237"/>
      <c r="I31" s="237"/>
      <c r="J31" s="237"/>
      <c r="K31" s="237"/>
      <c r="L31" s="237"/>
      <c r="M31" s="237"/>
      <c r="N31" s="237"/>
      <c r="O31" s="237"/>
      <c r="P31" s="237"/>
      <c r="Q31" s="239"/>
    </row>
    <row r="32" s="226" customFormat="1" ht="27" customHeight="1" spans="1:17">
      <c r="A32" s="146" t="s">
        <v>90</v>
      </c>
      <c r="B32" s="146"/>
      <c r="C32" s="146"/>
      <c r="D32" s="146"/>
      <c r="E32" s="111"/>
      <c r="F32" s="239"/>
      <c r="G32" s="237"/>
      <c r="H32" s="237"/>
      <c r="I32" s="237"/>
      <c r="J32" s="237"/>
      <c r="K32" s="237"/>
      <c r="L32" s="237"/>
      <c r="M32" s="237"/>
      <c r="N32" s="237"/>
      <c r="O32" s="237"/>
      <c r="P32" s="237"/>
      <c r="Q32" s="239"/>
    </row>
    <row r="33" s="226" customFormat="1" ht="27" customHeight="1" spans="1:17">
      <c r="A33" s="146" t="s">
        <v>90</v>
      </c>
      <c r="B33" s="146"/>
      <c r="C33" s="146"/>
      <c r="D33" s="146"/>
      <c r="E33" s="111"/>
      <c r="F33" s="239"/>
      <c r="G33" s="237"/>
      <c r="H33" s="237"/>
      <c r="I33" s="237"/>
      <c r="J33" s="237"/>
      <c r="K33" s="237"/>
      <c r="L33" s="237"/>
      <c r="M33" s="237"/>
      <c r="N33" s="237"/>
      <c r="O33" s="237"/>
      <c r="P33" s="237"/>
      <c r="Q33" s="239"/>
    </row>
    <row r="34" s="226" customFormat="1" ht="27" customHeight="1" spans="1:17">
      <c r="A34" s="146" t="s">
        <v>90</v>
      </c>
      <c r="B34" s="146"/>
      <c r="C34" s="146"/>
      <c r="D34" s="146"/>
      <c r="E34" s="111"/>
      <c r="F34" s="239"/>
      <c r="G34" s="237"/>
      <c r="H34" s="237"/>
      <c r="I34" s="237"/>
      <c r="J34" s="237"/>
      <c r="K34" s="237"/>
      <c r="L34" s="237"/>
      <c r="M34" s="237"/>
      <c r="N34" s="237"/>
      <c r="O34" s="237"/>
      <c r="P34" s="237"/>
      <c r="Q34" s="239"/>
    </row>
    <row r="35" s="226" customFormat="1" ht="27" customHeight="1" spans="1:17">
      <c r="A35" s="146" t="s">
        <v>90</v>
      </c>
      <c r="B35" s="146"/>
      <c r="C35" s="146"/>
      <c r="D35" s="146"/>
      <c r="E35" s="111"/>
      <c r="F35" s="239"/>
      <c r="G35" s="237"/>
      <c r="H35" s="237"/>
      <c r="I35" s="237"/>
      <c r="J35" s="237"/>
      <c r="K35" s="237"/>
      <c r="L35" s="237"/>
      <c r="M35" s="237"/>
      <c r="N35" s="237"/>
      <c r="O35" s="237"/>
      <c r="P35" s="237"/>
      <c r="Q35" s="239"/>
    </row>
    <row r="36" s="226" customFormat="1" ht="21" customHeight="1"/>
    <row r="37" s="226" customFormat="1" ht="21" customHeight="1"/>
    <row r="38" s="226" customFormat="1" ht="21" customHeight="1"/>
    <row r="39" s="226" customFormat="1" ht="21" customHeight="1"/>
    <row r="40" s="226" customFormat="1" ht="21" customHeight="1"/>
    <row r="41" s="226" customFormat="1" ht="21" customHeight="1"/>
    <row r="42" s="226" customFormat="1" ht="21" customHeight="1"/>
    <row r="43" s="226" customFormat="1" ht="21" customHeight="1"/>
    <row r="44" s="226" customFormat="1" ht="21" customHeight="1"/>
    <row r="45" s="226" customFormat="1" ht="21" customHeight="1"/>
    <row r="46" s="226" customFormat="1" ht="21" customHeight="1"/>
    <row r="47" s="226" customFormat="1" ht="15"/>
    <row r="48" s="226" customFormat="1" ht="15"/>
    <row r="49" s="226" customFormat="1" ht="15"/>
    <row r="50" s="226" customFormat="1" ht="15"/>
    <row r="51" s="226" customFormat="1" ht="15"/>
    <row r="52" s="226" customFormat="1" ht="15"/>
    <row r="53" s="226" customFormat="1" ht="15"/>
    <row r="54" s="226" customFormat="1" ht="15"/>
    <row r="55" s="226" customFormat="1" ht="15"/>
    <row r="56" s="226" customFormat="1" ht="15"/>
    <row r="57" s="226" customFormat="1" ht="15"/>
    <row r="58" s="226" customFormat="1" ht="15"/>
    <row r="59" s="226" customFormat="1" ht="15"/>
    <row r="60" s="226" customFormat="1" ht="15"/>
    <row r="61" s="226" customFormat="1" ht="15"/>
    <row r="62" s="226" customFormat="1" ht="15"/>
    <row r="63" s="226" customFormat="1" ht="15"/>
    <row r="64" s="226" customFormat="1" ht="15"/>
    <row r="65" s="226" customFormat="1" ht="15"/>
    <row r="66" s="226" customFormat="1" ht="15"/>
    <row r="67" s="226" customFormat="1" ht="15"/>
    <row r="68" s="226" customFormat="1" ht="15"/>
    <row r="69" s="226" customFormat="1" ht="15"/>
    <row r="70" s="226" customFormat="1" ht="15"/>
    <row r="71" s="226" customFormat="1" ht="15"/>
    <row r="72" s="226" customFormat="1" ht="15"/>
    <row r="73" s="226" customFormat="1" ht="15"/>
    <row r="74" s="226" customFormat="1" ht="15"/>
    <row r="75" s="226" customFormat="1" ht="15"/>
    <row r="76" s="226" customFormat="1" ht="15"/>
    <row r="77" s="226" customFormat="1" ht="15"/>
    <row r="78" s="226" customFormat="1" ht="15"/>
    <row r="79" s="226" customFormat="1" ht="15"/>
    <row r="80" s="226" customFormat="1" ht="15"/>
    <row r="81" s="226" customFormat="1" ht="15"/>
    <row r="82" s="226" customFormat="1" ht="15"/>
    <row r="83" s="226" customFormat="1" ht="15"/>
    <row r="84" s="226" customFormat="1" ht="15"/>
    <row r="85" s="226" customFormat="1" ht="15"/>
    <row r="86" s="226" customFormat="1" ht="15"/>
    <row r="87" s="226" customFormat="1" ht="15"/>
    <row r="88" s="226" customFormat="1" ht="15"/>
    <row r="89" s="226" customFormat="1" ht="15"/>
    <row r="90" s="226" customFormat="1" ht="15"/>
    <row r="91" s="226" customFormat="1" ht="15"/>
    <row r="92" s="226" customFormat="1" ht="15"/>
    <row r="93" s="226" customFormat="1" ht="15"/>
    <row r="94" s="226" customFormat="1" ht="15"/>
    <row r="95" s="226" customFormat="1" ht="15"/>
    <row r="96" s="226" customFormat="1" ht="15"/>
    <row r="97" s="226" customFormat="1" ht="15"/>
    <row r="98" s="226" customFormat="1" ht="15"/>
    <row r="99" s="226" customFormat="1" ht="15"/>
    <row r="100" s="226" customFormat="1" ht="15"/>
    <row r="101" s="226" customFormat="1" ht="15"/>
    <row r="102" s="226" customFormat="1" ht="15"/>
    <row r="103" s="226" customFormat="1" ht="15"/>
    <row r="104" s="226" customFormat="1" ht="15"/>
    <row r="105" s="226" customFormat="1" ht="15"/>
    <row r="106" s="226" customFormat="1" ht="15"/>
    <row r="107" s="226" customFormat="1" ht="15"/>
    <row r="108" s="226" customFormat="1" ht="15"/>
    <row r="109" s="226" customFormat="1" ht="15"/>
    <row r="110" s="226" customFormat="1" ht="15"/>
    <row r="111" s="226" customFormat="1" ht="15"/>
    <row r="112" s="226" customFormat="1" ht="15"/>
    <row r="113" s="226" customFormat="1" ht="15"/>
    <row r="114" s="226" customFormat="1" ht="15"/>
    <row r="115" s="226" customFormat="1" ht="15"/>
    <row r="116" s="226" customFormat="1" ht="15"/>
    <row r="117" s="226" customFormat="1" ht="15"/>
    <row r="118" s="226" customFormat="1" ht="15"/>
    <row r="119" s="226" customFormat="1" ht="15"/>
    <row r="120" s="226" customFormat="1" ht="15"/>
    <row r="121" s="226" customFormat="1" ht="15"/>
    <row r="122" s="226" customFormat="1" ht="15"/>
    <row r="123" s="226" customFormat="1" ht="15"/>
    <row r="124" s="226" customFormat="1" ht="15"/>
    <row r="125" s="226" customFormat="1" ht="15"/>
    <row r="126" s="226" customFormat="1" ht="15"/>
    <row r="127" s="226" customFormat="1" ht="15"/>
    <row r="128" s="226" customFormat="1" ht="15"/>
    <row r="129" s="226" customFormat="1" ht="15"/>
    <row r="130" s="226" customFormat="1" ht="15"/>
    <row r="131" s="226" customFormat="1" ht="15"/>
    <row r="132" s="226" customFormat="1" ht="15"/>
    <row r="133" s="226" customFormat="1" ht="15"/>
    <row r="134" s="226" customFormat="1" ht="15"/>
    <row r="135" s="226" customFormat="1" ht="15"/>
    <row r="136" s="226" customFormat="1" ht="15"/>
    <row r="137" s="226" customFormat="1" ht="15"/>
    <row r="138" s="226" customFormat="1" ht="15"/>
    <row r="139" s="226" customFormat="1" ht="15"/>
    <row r="140" s="226" customFormat="1" ht="15"/>
    <row r="141" s="226" customFormat="1" ht="15"/>
    <row r="142" s="226" customFormat="1" ht="15"/>
    <row r="143" s="226" customFormat="1" ht="15"/>
    <row r="144" s="226" customFormat="1" ht="15"/>
    <row r="145" s="226" customFormat="1" ht="15"/>
    <row r="146" s="226" customFormat="1" ht="15"/>
    <row r="147" s="226" customFormat="1" ht="15"/>
    <row r="148" s="226" customFormat="1" ht="15"/>
    <row r="149" s="226" customFormat="1" ht="15"/>
    <row r="150" s="226" customFormat="1" ht="15"/>
    <row r="151" s="226" customFormat="1" ht="15"/>
    <row r="152" s="226" customFormat="1" ht="15"/>
    <row r="153" s="226" customFormat="1" ht="15"/>
    <row r="154" s="226" customFormat="1" ht="15"/>
    <row r="155" s="226" customFormat="1" ht="15"/>
    <row r="156" s="226" customFormat="1" ht="15"/>
    <row r="157" s="226" customFormat="1" ht="15"/>
    <row r="158" s="226" customFormat="1" ht="15"/>
    <row r="159" s="226" customFormat="1" ht="15"/>
    <row r="160" s="226" customFormat="1" ht="15"/>
    <row r="161" s="226" customFormat="1" ht="15"/>
    <row r="162" s="226" customFormat="1" ht="15"/>
    <row r="163" s="226" customFormat="1" ht="15"/>
    <row r="164" s="226" customFormat="1" ht="15"/>
    <row r="165" s="226" customFormat="1" ht="15"/>
    <row r="166" s="226" customFormat="1" ht="15"/>
    <row r="167" s="226" customFormat="1" ht="15"/>
    <row r="168" s="226" customFormat="1" ht="15"/>
    <row r="169" s="226" customFormat="1" ht="15"/>
    <row r="170" s="226" customFormat="1" ht="15"/>
    <row r="171" s="226" customFormat="1" ht="15"/>
    <row r="172" s="226" customFormat="1" ht="15"/>
    <row r="173" s="226" customFormat="1" ht="15"/>
    <row r="174" s="226" customFormat="1" ht="15"/>
    <row r="175" s="226" customFormat="1" ht="15"/>
    <row r="176" s="226" customFormat="1" ht="15"/>
    <row r="177" s="226" customFormat="1" ht="15"/>
    <row r="178" s="226" customFormat="1" ht="15"/>
    <row r="179" s="226" customFormat="1" ht="15"/>
    <row r="180" s="226" customFormat="1" ht="15"/>
    <row r="181" s="226" customFormat="1" ht="15"/>
    <row r="182" s="226" customFormat="1" ht="15"/>
    <row r="183" s="226" customFormat="1" ht="15"/>
    <row r="184" s="226" customFormat="1" ht="15"/>
    <row r="185" s="226" customFormat="1" ht="15"/>
    <row r="186" s="226" customFormat="1" ht="15"/>
    <row r="187" s="226" customFormat="1" ht="15"/>
    <row r="188" s="226" customFormat="1" ht="15"/>
    <row r="189" s="226" customFormat="1" ht="15"/>
    <row r="190" s="226" customFormat="1" ht="15"/>
    <row r="191" s="226" customFormat="1" ht="15"/>
    <row r="192" s="226" customFormat="1" ht="15"/>
    <row r="193" s="226" customFormat="1" ht="15"/>
    <row r="194" s="226" customFormat="1" ht="15"/>
    <row r="195" s="226" customFormat="1" ht="15"/>
    <row r="196" s="226" customFormat="1" ht="15"/>
    <row r="197" s="226" customFormat="1" ht="15"/>
    <row r="198" s="226" customFormat="1" ht="15"/>
    <row r="199" s="226" customFormat="1" ht="15"/>
    <row r="200" s="226" customFormat="1" ht="15"/>
    <row r="201" s="226" customFormat="1" ht="15"/>
    <row r="202" s="226" customFormat="1" ht="15"/>
    <row r="203" s="226" customFormat="1" ht="15"/>
    <row r="204" s="226" customFormat="1" ht="15"/>
    <row r="205" s="226" customFormat="1" ht="15"/>
    <row r="206" s="226" customFormat="1" ht="15"/>
    <row r="207" s="226" customFormat="1" ht="15"/>
    <row r="208" s="226" customFormat="1" ht="15"/>
    <row r="209" s="226" customFormat="1" ht="15"/>
    <row r="210" s="226" customFormat="1" ht="15"/>
    <row r="211" s="226" customFormat="1" ht="15"/>
    <row r="212" s="226" customFormat="1" ht="15"/>
    <row r="213" s="226" customFormat="1" ht="15"/>
    <row r="214" s="226" customFormat="1" ht="15"/>
    <row r="215" s="226" customFormat="1" ht="15"/>
    <row r="216" s="226" customFormat="1" ht="15"/>
    <row r="217" s="226" customFormat="1" ht="15"/>
    <row r="218" s="226" customFormat="1" ht="15"/>
    <row r="219" s="226" customFormat="1" ht="15"/>
    <row r="220" s="226" customFormat="1" ht="15"/>
    <row r="221" s="226" customFormat="1" ht="15"/>
    <row r="222" s="226" customFormat="1" ht="15"/>
    <row r="223" s="226" customFormat="1" ht="15"/>
    <row r="224" s="226" customFormat="1" ht="15"/>
    <row r="225" s="226" customFormat="1" ht="15"/>
    <row r="226" s="226" customFormat="1" ht="15"/>
    <row r="227" s="226" customFormat="1" ht="15"/>
    <row r="228" s="226" customFormat="1" ht="15"/>
    <row r="229" s="226" customFormat="1" ht="15"/>
    <row r="230" s="226" customFormat="1" ht="15"/>
    <row r="231" s="226" customFormat="1" ht="15"/>
    <row r="232" s="226" customFormat="1" ht="15"/>
    <row r="233" s="226" customFormat="1" ht="15"/>
    <row r="234" s="226" customFormat="1" ht="15"/>
    <row r="235" s="226" customFormat="1" ht="15"/>
    <row r="236" s="226" customFormat="1" ht="15"/>
    <row r="237" s="226" customFormat="1" ht="15"/>
    <row r="238" s="226" customFormat="1" ht="15"/>
    <row r="239" s="226" customFormat="1" ht="15"/>
    <row r="240" s="226" customFormat="1" ht="15"/>
    <row r="241" s="226" customFormat="1" ht="15"/>
    <row r="242" s="226" customFormat="1" ht="15"/>
    <row r="243" s="226" customFormat="1" ht="15"/>
    <row r="244" s="226" customFormat="1" ht="15"/>
    <row r="245" s="226" customFormat="1" ht="15"/>
    <row r="246" s="226" customFormat="1" ht="15"/>
    <row r="247" s="226" customFormat="1" ht="15"/>
    <row r="248" s="226" customFormat="1" ht="15"/>
    <row r="249" s="226" customFormat="1" ht="15"/>
    <row r="250" s="226" customFormat="1" ht="15"/>
    <row r="251" s="226" customFormat="1" ht="15"/>
    <row r="252" s="226" customFormat="1" ht="15"/>
    <row r="253" s="226" customFormat="1" ht="15"/>
    <row r="254" s="226" customFormat="1" ht="15"/>
    <row r="255" s="226" customFormat="1" ht="15"/>
    <row r="256" s="226" customFormat="1" ht="15"/>
    <row r="257" s="226" customFormat="1" ht="15"/>
  </sheetData>
  <sheetProtection formatCells="0" formatColumns="0" formatRows="0" insertRows="0" insertColumns="0" insertHyperlinks="0" deleteColumns="0" deleteRows="0" sort="0" autoFilter="0" pivotTables="0"/>
  <sortState ref="B9:D31">
    <sortCondition ref="C9:C31"/>
  </sortState>
  <mergeCells count="17">
    <mergeCell ref="A2:Q2"/>
    <mergeCell ref="P3:Q3"/>
    <mergeCell ref="E4:N4"/>
    <mergeCell ref="E5:H5"/>
    <mergeCell ref="A4:A6"/>
    <mergeCell ref="B4:B6"/>
    <mergeCell ref="C5:C6"/>
    <mergeCell ref="D4:D6"/>
    <mergeCell ref="I5:I6"/>
    <mergeCell ref="J5:J6"/>
    <mergeCell ref="K5:K6"/>
    <mergeCell ref="L5:L6"/>
    <mergeCell ref="M5:M6"/>
    <mergeCell ref="N5:N6"/>
    <mergeCell ref="O4:O6"/>
    <mergeCell ref="P5:P6"/>
    <mergeCell ref="Q5:Q6"/>
  </mergeCells>
  <printOptions horizontalCentered="1"/>
  <pageMargins left="0.511805555555556" right="0.511805555555556" top="0.786805555555556" bottom="0.590277777777778" header="0.559027777777778" footer="0.507638888888889"/>
  <pageSetup paperSize="9" scale="83" fitToHeight="0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J31"/>
  <sheetViews>
    <sheetView view="pageBreakPreview" zoomScale="110" zoomScaleNormal="100" workbookViewId="0">
      <pane ySplit="7" topLeftCell="A8" activePane="bottomLeft" state="frozen"/>
      <selection/>
      <selection pane="bottomLeft" activeCell="G9" sqref="G9:H9"/>
    </sheetView>
  </sheetViews>
  <sheetFormatPr defaultColWidth="7" defaultRowHeight="11.25"/>
  <cols>
    <col min="1" max="1" width="9.25" style="112" customWidth="1"/>
    <col min="2" max="2" width="11.1333333333333" style="112" customWidth="1"/>
    <col min="3" max="3" width="8.88333333333333" style="112" customWidth="1"/>
    <col min="4" max="4" width="13.6333333333333" style="112" customWidth="1"/>
    <col min="5" max="5" width="12.3916666666667" style="112" customWidth="1"/>
    <col min="6" max="6" width="13.8583333333333" style="112" customWidth="1"/>
    <col min="7" max="7" width="13.3" style="112" customWidth="1"/>
    <col min="8" max="8" width="10.5" style="112" customWidth="1"/>
    <col min="9" max="9" width="11.25" style="112" customWidth="1"/>
    <col min="10" max="10" width="11.925" style="112" customWidth="1"/>
    <col min="11" max="16384" width="7" style="112"/>
  </cols>
  <sheetData>
    <row r="1" s="131" customFormat="1" ht="20.25" spans="1:10">
      <c r="A1" s="207" t="s">
        <v>116</v>
      </c>
      <c r="B1" s="208"/>
      <c r="C1" s="208"/>
      <c r="D1" s="208"/>
      <c r="E1" s="208"/>
      <c r="F1" s="208"/>
      <c r="G1" s="208"/>
      <c r="H1" s="208"/>
      <c r="I1" s="208"/>
      <c r="J1" s="208"/>
    </row>
    <row r="2" s="132" customFormat="1" ht="28.5" customHeight="1" spans="1:10">
      <c r="A2" s="102" t="s">
        <v>117</v>
      </c>
      <c r="B2" s="102"/>
      <c r="C2" s="102"/>
      <c r="D2" s="102"/>
      <c r="E2" s="102"/>
      <c r="F2" s="102"/>
      <c r="G2" s="102"/>
      <c r="H2" s="102"/>
      <c r="I2" s="102"/>
      <c r="J2" s="102"/>
    </row>
    <row r="3" ht="17.25" customHeight="1" spans="1:10">
      <c r="A3" s="209"/>
      <c r="B3" s="210"/>
      <c r="C3" s="211"/>
      <c r="D3" s="212"/>
      <c r="E3" s="212"/>
      <c r="F3" s="212"/>
      <c r="G3" s="213"/>
      <c r="H3" s="213"/>
      <c r="I3" s="221" t="s">
        <v>3</v>
      </c>
      <c r="J3" s="222"/>
    </row>
    <row r="4" ht="25.5" customHeight="1" spans="1:10">
      <c r="A4" s="197" t="s">
        <v>68</v>
      </c>
      <c r="B4" s="214" t="s">
        <v>69</v>
      </c>
      <c r="C4" s="214" t="s">
        <v>70</v>
      </c>
      <c r="D4" s="215" t="s">
        <v>71</v>
      </c>
      <c r="E4" s="216" t="s">
        <v>118</v>
      </c>
      <c r="F4" s="216"/>
      <c r="G4" s="216"/>
      <c r="H4" s="216"/>
      <c r="I4" s="216"/>
      <c r="J4" s="216" t="s">
        <v>119</v>
      </c>
    </row>
    <row r="5" ht="16.5" customHeight="1" spans="1:10">
      <c r="A5" s="217"/>
      <c r="B5" s="214"/>
      <c r="C5" s="214" t="s">
        <v>75</v>
      </c>
      <c r="D5" s="215"/>
      <c r="E5" s="215" t="s">
        <v>120</v>
      </c>
      <c r="F5" s="215" t="s">
        <v>121</v>
      </c>
      <c r="G5" s="215"/>
      <c r="H5" s="215"/>
      <c r="I5" s="223" t="s">
        <v>122</v>
      </c>
      <c r="J5" s="216"/>
    </row>
    <row r="6" ht="30" customHeight="1" spans="1:10">
      <c r="A6" s="217"/>
      <c r="B6" s="214"/>
      <c r="C6" s="214"/>
      <c r="D6" s="215"/>
      <c r="E6" s="215"/>
      <c r="F6" s="215" t="s">
        <v>85</v>
      </c>
      <c r="G6" s="215" t="s">
        <v>123</v>
      </c>
      <c r="H6" s="215" t="s">
        <v>124</v>
      </c>
      <c r="I6" s="223"/>
      <c r="J6" s="216"/>
    </row>
    <row r="7" ht="30" customHeight="1" spans="1:10">
      <c r="A7" s="217"/>
      <c r="B7" s="214"/>
      <c r="C7" s="214"/>
      <c r="D7" s="215"/>
      <c r="E7" s="215"/>
      <c r="F7" s="215"/>
      <c r="G7" s="215"/>
      <c r="H7" s="215"/>
      <c r="I7" s="223"/>
      <c r="J7" s="216"/>
    </row>
    <row r="8" ht="24.75" customHeight="1" spans="1:10">
      <c r="A8" s="144" t="s">
        <v>89</v>
      </c>
      <c r="B8" s="144" t="s">
        <v>89</v>
      </c>
      <c r="C8" s="144" t="s">
        <v>89</v>
      </c>
      <c r="D8" s="144" t="s">
        <v>125</v>
      </c>
      <c r="E8" s="144" t="s">
        <v>126</v>
      </c>
      <c r="F8" s="144" t="s">
        <v>127</v>
      </c>
      <c r="G8" s="144">
        <v>4</v>
      </c>
      <c r="H8" s="144">
        <v>5</v>
      </c>
      <c r="I8" s="144">
        <v>6</v>
      </c>
      <c r="J8" s="144">
        <v>7</v>
      </c>
    </row>
    <row r="9" ht="24.75" customHeight="1" spans="1:10">
      <c r="A9" s="218"/>
      <c r="B9" s="218"/>
      <c r="C9" s="219" t="s">
        <v>71</v>
      </c>
      <c r="D9" s="220">
        <f>SUM(D10:D31)</f>
        <v>14822663.36</v>
      </c>
      <c r="E9" s="220">
        <f>F9+I9</f>
        <v>7695692.86</v>
      </c>
      <c r="F9" s="220">
        <f>G9+H9</f>
        <v>5982292.86</v>
      </c>
      <c r="G9" s="220">
        <f t="shared" ref="E9:J9" si="0">SUM(G10:G31)</f>
        <v>5781856.86</v>
      </c>
      <c r="H9" s="220">
        <f t="shared" si="0"/>
        <v>200436</v>
      </c>
      <c r="I9" s="220">
        <f t="shared" si="0"/>
        <v>1713400</v>
      </c>
      <c r="J9" s="220">
        <f t="shared" si="0"/>
        <v>7126970.5</v>
      </c>
    </row>
    <row r="10" ht="24.75" customHeight="1" spans="1:10">
      <c r="A10" s="146" t="s">
        <v>90</v>
      </c>
      <c r="B10" s="218" t="s">
        <v>91</v>
      </c>
      <c r="C10" s="219">
        <v>2010104</v>
      </c>
      <c r="D10" s="220">
        <v>48350</v>
      </c>
      <c r="E10" s="220"/>
      <c r="F10" s="220"/>
      <c r="G10" s="220"/>
      <c r="H10" s="220"/>
      <c r="I10" s="220"/>
      <c r="J10" s="220">
        <v>48350</v>
      </c>
    </row>
    <row r="11" ht="24.75" customHeight="1" spans="1:10">
      <c r="A11" s="146" t="s">
        <v>90</v>
      </c>
      <c r="B11" s="218" t="s">
        <v>92</v>
      </c>
      <c r="C11" s="219">
        <v>2010301</v>
      </c>
      <c r="D11" s="220">
        <v>2280655.76</v>
      </c>
      <c r="E11" s="220">
        <f>F11+I11</f>
        <v>2280655.76</v>
      </c>
      <c r="F11" s="220">
        <f>G11+H11</f>
        <v>1607255.76</v>
      </c>
      <c r="G11" s="220">
        <v>1607255.76</v>
      </c>
      <c r="H11" s="220"/>
      <c r="I11" s="220">
        <v>673400</v>
      </c>
      <c r="J11" s="220"/>
    </row>
    <row r="12" ht="24.75" customHeight="1" spans="1:10">
      <c r="A12" s="146" t="s">
        <v>90</v>
      </c>
      <c r="B12" s="218" t="s">
        <v>93</v>
      </c>
      <c r="C12" s="219">
        <v>2010601</v>
      </c>
      <c r="D12" s="220">
        <v>50000</v>
      </c>
      <c r="E12" s="220">
        <f>F12+I12</f>
        <v>50000</v>
      </c>
      <c r="F12" s="220"/>
      <c r="G12" s="220"/>
      <c r="H12" s="220"/>
      <c r="I12" s="220">
        <v>50000</v>
      </c>
      <c r="J12" s="220"/>
    </row>
    <row r="13" ht="24.75" customHeight="1" spans="1:10">
      <c r="A13" s="146" t="s">
        <v>90</v>
      </c>
      <c r="B13" s="218" t="s">
        <v>94</v>
      </c>
      <c r="C13" s="219">
        <v>2011102</v>
      </c>
      <c r="D13" s="220">
        <v>90000</v>
      </c>
      <c r="E13" s="220"/>
      <c r="F13" s="220"/>
      <c r="G13" s="220"/>
      <c r="H13" s="220"/>
      <c r="I13" s="220"/>
      <c r="J13" s="220">
        <v>90000</v>
      </c>
    </row>
    <row r="14" ht="24.75" customHeight="1" spans="1:10">
      <c r="A14" s="146" t="s">
        <v>90</v>
      </c>
      <c r="B14" s="218" t="s">
        <v>95</v>
      </c>
      <c r="C14" s="219">
        <v>2012999</v>
      </c>
      <c r="D14" s="220">
        <v>30000</v>
      </c>
      <c r="E14" s="220">
        <f>F14+I14</f>
        <v>30000</v>
      </c>
      <c r="F14" s="220"/>
      <c r="G14" s="220"/>
      <c r="H14" s="220"/>
      <c r="I14" s="220">
        <v>30000</v>
      </c>
      <c r="J14" s="220"/>
    </row>
    <row r="15" ht="24.75" customHeight="1" spans="1:10">
      <c r="A15" s="146" t="s">
        <v>90</v>
      </c>
      <c r="B15" s="218" t="s">
        <v>96</v>
      </c>
      <c r="C15" s="219">
        <v>2013101</v>
      </c>
      <c r="D15" s="220">
        <v>868992.76</v>
      </c>
      <c r="E15" s="220">
        <f>F15+I15</f>
        <v>798992.76</v>
      </c>
      <c r="F15" s="220">
        <f>G15+H15</f>
        <v>461092.76</v>
      </c>
      <c r="G15" s="220">
        <v>461092.76</v>
      </c>
      <c r="H15" s="220"/>
      <c r="I15" s="220">
        <v>337900</v>
      </c>
      <c r="J15" s="220">
        <v>70000</v>
      </c>
    </row>
    <row r="16" ht="24.75" customHeight="1" spans="1:10">
      <c r="A16" s="146" t="s">
        <v>90</v>
      </c>
      <c r="B16" s="218" t="s">
        <v>97</v>
      </c>
      <c r="C16" s="219">
        <v>2080501</v>
      </c>
      <c r="D16" s="220">
        <v>114000</v>
      </c>
      <c r="E16" s="220">
        <f>F16+I16</f>
        <v>114000</v>
      </c>
      <c r="F16" s="220">
        <f>G16+H16</f>
        <v>114000</v>
      </c>
      <c r="G16" s="220"/>
      <c r="H16" s="220">
        <v>114000</v>
      </c>
      <c r="I16" s="220"/>
      <c r="J16" s="220"/>
    </row>
    <row r="17" ht="24.75" customHeight="1" spans="1:10">
      <c r="A17" s="146" t="s">
        <v>90</v>
      </c>
      <c r="B17" s="218" t="s">
        <v>98</v>
      </c>
      <c r="C17" s="219">
        <v>2080801</v>
      </c>
      <c r="D17" s="220">
        <v>86436</v>
      </c>
      <c r="E17" s="220">
        <f>F17+I17</f>
        <v>86436</v>
      </c>
      <c r="F17" s="220">
        <f>G17+H17</f>
        <v>86436</v>
      </c>
      <c r="G17" s="220"/>
      <c r="H17" s="220">
        <v>86436</v>
      </c>
      <c r="I17" s="220"/>
      <c r="J17" s="220"/>
    </row>
    <row r="18" ht="24.75" customHeight="1" spans="1:10">
      <c r="A18" s="146" t="s">
        <v>90</v>
      </c>
      <c r="B18" s="218" t="s">
        <v>99</v>
      </c>
      <c r="C18" s="219">
        <v>2080804</v>
      </c>
      <c r="D18" s="220">
        <v>80000</v>
      </c>
      <c r="E18" s="220">
        <f>F18+I18</f>
        <v>80000</v>
      </c>
      <c r="F18" s="220"/>
      <c r="G18" s="220"/>
      <c r="H18" s="220"/>
      <c r="I18" s="220">
        <v>80000</v>
      </c>
      <c r="J18" s="220"/>
    </row>
    <row r="19" ht="24.75" customHeight="1" spans="1:10">
      <c r="A19" s="146" t="s">
        <v>90</v>
      </c>
      <c r="B19" s="218" t="s">
        <v>100</v>
      </c>
      <c r="C19" s="219">
        <v>2081002</v>
      </c>
      <c r="D19" s="220">
        <v>124027.5</v>
      </c>
      <c r="E19" s="220"/>
      <c r="F19" s="220"/>
      <c r="G19" s="220"/>
      <c r="H19" s="220"/>
      <c r="I19" s="220"/>
      <c r="J19" s="220">
        <v>124027.5</v>
      </c>
    </row>
    <row r="20" ht="24.75" customHeight="1" spans="1:10">
      <c r="A20" s="146" t="s">
        <v>90</v>
      </c>
      <c r="B20" s="218" t="s">
        <v>101</v>
      </c>
      <c r="C20" s="219">
        <v>2101101</v>
      </c>
      <c r="D20" s="220">
        <v>232811.16</v>
      </c>
      <c r="E20" s="220">
        <f>F20+I20</f>
        <v>232811.16</v>
      </c>
      <c r="F20" s="220">
        <f>G20+H20</f>
        <v>232811.16</v>
      </c>
      <c r="G20" s="220">
        <v>232811.16</v>
      </c>
      <c r="H20" s="220"/>
      <c r="I20" s="220"/>
      <c r="J20" s="220"/>
    </row>
    <row r="21" ht="24.75" customHeight="1" spans="1:10">
      <c r="A21" s="146" t="s">
        <v>90</v>
      </c>
      <c r="B21" s="218" t="s">
        <v>102</v>
      </c>
      <c r="C21" s="219">
        <v>2110302</v>
      </c>
      <c r="D21" s="220">
        <v>100000</v>
      </c>
      <c r="E21" s="220"/>
      <c r="F21" s="220"/>
      <c r="G21" s="220"/>
      <c r="H21" s="220"/>
      <c r="I21" s="220"/>
      <c r="J21" s="220">
        <v>100000</v>
      </c>
    </row>
    <row r="22" ht="24.75" customHeight="1" spans="1:10">
      <c r="A22" s="146" t="s">
        <v>90</v>
      </c>
      <c r="B22" s="218" t="s">
        <v>103</v>
      </c>
      <c r="C22" s="219">
        <v>2120199</v>
      </c>
      <c r="D22" s="220">
        <v>1500000</v>
      </c>
      <c r="E22" s="220"/>
      <c r="F22" s="220"/>
      <c r="G22" s="220"/>
      <c r="H22" s="220"/>
      <c r="I22" s="220"/>
      <c r="J22" s="220">
        <v>1500000</v>
      </c>
    </row>
    <row r="23" ht="24.75" customHeight="1" spans="1:10">
      <c r="A23" s="146" t="s">
        <v>90</v>
      </c>
      <c r="B23" s="218" t="s">
        <v>104</v>
      </c>
      <c r="C23" s="219">
        <v>2130102</v>
      </c>
      <c r="D23" s="220">
        <v>1055860</v>
      </c>
      <c r="E23" s="220"/>
      <c r="F23" s="220"/>
      <c r="G23" s="220"/>
      <c r="H23" s="220"/>
      <c r="I23" s="220"/>
      <c r="J23" s="220">
        <v>1055860</v>
      </c>
    </row>
    <row r="24" ht="24.75" customHeight="1" spans="1:10">
      <c r="A24" s="146" t="s">
        <v>90</v>
      </c>
      <c r="B24" s="218" t="s">
        <v>105</v>
      </c>
      <c r="C24" s="219">
        <v>2130104</v>
      </c>
      <c r="D24" s="220">
        <v>3501684.7</v>
      </c>
      <c r="E24" s="220">
        <f>F24+I24</f>
        <v>3501684.7</v>
      </c>
      <c r="F24" s="220">
        <f>G24+H24</f>
        <v>2959584.7</v>
      </c>
      <c r="G24" s="220">
        <v>2959584.7</v>
      </c>
      <c r="H24" s="220"/>
      <c r="I24" s="220">
        <v>542100</v>
      </c>
      <c r="J24" s="220"/>
    </row>
    <row r="25" ht="24.75" customHeight="1" spans="1:10">
      <c r="A25" s="146" t="s">
        <v>90</v>
      </c>
      <c r="B25" s="218" t="s">
        <v>106</v>
      </c>
      <c r="C25" s="219">
        <v>2130108</v>
      </c>
      <c r="D25" s="220">
        <v>67417</v>
      </c>
      <c r="E25" s="220"/>
      <c r="F25" s="220"/>
      <c r="G25" s="220"/>
      <c r="H25" s="220"/>
      <c r="I25" s="220"/>
      <c r="J25" s="220">
        <v>67417</v>
      </c>
    </row>
    <row r="26" ht="24.75" customHeight="1" spans="1:10">
      <c r="A26" s="146" t="s">
        <v>90</v>
      </c>
      <c r="B26" s="218" t="s">
        <v>107</v>
      </c>
      <c r="C26" s="219">
        <v>2130705</v>
      </c>
      <c r="D26" s="220">
        <v>2868732</v>
      </c>
      <c r="E26" s="220"/>
      <c r="F26" s="220"/>
      <c r="G26" s="220"/>
      <c r="H26" s="220"/>
      <c r="I26" s="220"/>
      <c r="J26" s="220">
        <v>2868732</v>
      </c>
    </row>
    <row r="27" ht="24.75" customHeight="1" spans="1:10">
      <c r="A27" s="146" t="s">
        <v>90</v>
      </c>
      <c r="B27" s="218" t="s">
        <v>108</v>
      </c>
      <c r="C27" s="219">
        <v>2130706</v>
      </c>
      <c r="D27" s="220">
        <v>1041900</v>
      </c>
      <c r="E27" s="220"/>
      <c r="F27" s="220"/>
      <c r="G27" s="220"/>
      <c r="H27" s="220"/>
      <c r="I27" s="220"/>
      <c r="J27" s="220">
        <v>1041900</v>
      </c>
    </row>
    <row r="28" ht="24.75" customHeight="1" spans="1:10">
      <c r="A28" s="146" t="s">
        <v>90</v>
      </c>
      <c r="B28" s="218" t="s">
        <v>109</v>
      </c>
      <c r="C28" s="219">
        <v>2210201</v>
      </c>
      <c r="D28" s="220">
        <v>521112.48</v>
      </c>
      <c r="E28" s="220">
        <f>F28+I28</f>
        <v>521112.48</v>
      </c>
      <c r="F28" s="220">
        <f>G28+H28</f>
        <v>521112.48</v>
      </c>
      <c r="G28" s="220">
        <v>521112.48</v>
      </c>
      <c r="H28" s="220"/>
      <c r="I28" s="220"/>
      <c r="J28" s="220"/>
    </row>
    <row r="29" ht="24.75" customHeight="1" spans="1:10">
      <c r="A29" s="146" t="s">
        <v>90</v>
      </c>
      <c r="B29" s="218" t="s">
        <v>110</v>
      </c>
      <c r="C29" s="219" t="s">
        <v>111</v>
      </c>
      <c r="D29" s="220">
        <v>70000</v>
      </c>
      <c r="E29" s="220"/>
      <c r="F29" s="220"/>
      <c r="G29" s="220"/>
      <c r="H29" s="220"/>
      <c r="I29" s="220"/>
      <c r="J29" s="220">
        <v>70000</v>
      </c>
    </row>
    <row r="30" ht="24.75" customHeight="1" spans="1:10">
      <c r="A30" s="146" t="s">
        <v>90</v>
      </c>
      <c r="B30" s="218" t="s">
        <v>112</v>
      </c>
      <c r="C30" s="219" t="s">
        <v>113</v>
      </c>
      <c r="D30" s="220">
        <v>58284</v>
      </c>
      <c r="E30" s="220"/>
      <c r="F30" s="220"/>
      <c r="G30" s="220"/>
      <c r="H30" s="220"/>
      <c r="I30" s="220"/>
      <c r="J30" s="220">
        <v>58284</v>
      </c>
    </row>
    <row r="31" ht="24.75" customHeight="1" spans="1:10">
      <c r="A31" s="146" t="s">
        <v>90</v>
      </c>
      <c r="B31" s="218" t="s">
        <v>114</v>
      </c>
      <c r="C31" s="219" t="s">
        <v>115</v>
      </c>
      <c r="D31" s="220">
        <v>32400</v>
      </c>
      <c r="E31" s="220"/>
      <c r="F31" s="220"/>
      <c r="G31" s="220"/>
      <c r="H31" s="220"/>
      <c r="I31" s="220"/>
      <c r="J31" s="220">
        <v>32400</v>
      </c>
    </row>
  </sheetData>
  <sortState ref="B10:J32">
    <sortCondition ref="C10:C32"/>
  </sortState>
  <mergeCells count="13">
    <mergeCell ref="A2:J2"/>
    <mergeCell ref="E4:I4"/>
    <mergeCell ref="F5:H5"/>
    <mergeCell ref="A4:A7"/>
    <mergeCell ref="B4:B7"/>
    <mergeCell ref="C5:C7"/>
    <mergeCell ref="D4:D7"/>
    <mergeCell ref="E5:E7"/>
    <mergeCell ref="F6:F7"/>
    <mergeCell ref="G6:G7"/>
    <mergeCell ref="H6:H7"/>
    <mergeCell ref="I5:I7"/>
    <mergeCell ref="J4:J7"/>
  </mergeCells>
  <printOptions horizontalCentered="1"/>
  <pageMargins left="0.511805555555556" right="0.511805555555556" top="0.786805555555556" bottom="0.590277777777778" header="0.559027777777778" footer="0.507638888888889"/>
  <pageSetup paperSize="9" fitToHeight="0" orientation="landscape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T50"/>
  <sheetViews>
    <sheetView view="pageBreakPreview" zoomScale="115" zoomScaleNormal="85" workbookViewId="0">
      <selection activeCell="O14" sqref="O14"/>
    </sheetView>
  </sheetViews>
  <sheetFormatPr defaultColWidth="7" defaultRowHeight="11.25"/>
  <cols>
    <col min="1" max="1" width="6.40833333333333" style="188" customWidth="1"/>
    <col min="2" max="4" width="8.5" style="189" customWidth="1"/>
    <col min="5" max="5" width="12.5" style="189" customWidth="1"/>
    <col min="6" max="6" width="9.13333333333333" style="189" customWidth="1"/>
    <col min="7" max="7" width="7.39166666666667" style="189" customWidth="1"/>
    <col min="8" max="8" width="8.49166666666667" style="188" customWidth="1"/>
    <col min="9" max="9" width="8.75" style="188" customWidth="1"/>
    <col min="10" max="10" width="8.525" style="188" customWidth="1"/>
    <col min="11" max="11" width="9.13333333333333" style="188" customWidth="1"/>
    <col min="12" max="12" width="5.28333333333333" style="188" customWidth="1"/>
    <col min="13" max="13" width="5.5" style="188" customWidth="1"/>
    <col min="14" max="14" width="5" style="188" customWidth="1"/>
    <col min="15" max="15" width="5.15" style="188" customWidth="1"/>
    <col min="16" max="16" width="5" style="188" customWidth="1"/>
    <col min="17" max="17" width="4.26666666666667" style="188" customWidth="1"/>
    <col min="18" max="18" width="5.75" style="188" customWidth="1"/>
    <col min="19" max="19" width="11.3" style="188" customWidth="1"/>
    <col min="20" max="16384" width="7" style="188"/>
  </cols>
  <sheetData>
    <row r="1" s="186" customFormat="1" ht="20.25" spans="1:10">
      <c r="A1" s="190" t="s">
        <v>128</v>
      </c>
      <c r="B1" s="190"/>
      <c r="C1" s="190"/>
      <c r="D1" s="191"/>
      <c r="E1" s="192"/>
      <c r="F1" s="192"/>
      <c r="G1" s="193"/>
      <c r="J1" s="193"/>
    </row>
    <row r="2" s="187" customFormat="1" ht="24" customHeight="1" spans="1:20">
      <c r="A2" s="83" t="s">
        <v>129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</row>
    <row r="3" ht="23.25" customHeight="1" spans="1:20">
      <c r="A3" s="136"/>
      <c r="B3" s="194"/>
      <c r="C3" s="195"/>
      <c r="D3" s="195"/>
      <c r="E3" s="195"/>
      <c r="F3" s="195"/>
      <c r="G3" s="196"/>
      <c r="H3" s="136"/>
      <c r="I3" s="136"/>
      <c r="J3" s="136"/>
      <c r="K3" s="136"/>
      <c r="L3" s="136"/>
      <c r="M3" s="136"/>
      <c r="N3" s="136"/>
      <c r="O3" s="136"/>
      <c r="P3" s="136"/>
      <c r="Q3" s="184" t="s">
        <v>3</v>
      </c>
      <c r="R3" s="184"/>
      <c r="S3" s="184"/>
      <c r="T3" s="184"/>
    </row>
    <row r="4" s="188" customFormat="1" ht="32.25" customHeight="1" spans="1:20">
      <c r="A4" s="197" t="s">
        <v>68</v>
      </c>
      <c r="B4" s="8" t="s">
        <v>130</v>
      </c>
      <c r="C4" s="8"/>
      <c r="D4" s="8" t="s">
        <v>131</v>
      </c>
      <c r="E4" s="71" t="s">
        <v>132</v>
      </c>
      <c r="F4" s="71"/>
      <c r="G4" s="72"/>
      <c r="H4" s="171" t="s">
        <v>76</v>
      </c>
      <c r="I4" s="171"/>
      <c r="J4" s="171"/>
      <c r="K4" s="171"/>
      <c r="L4" s="171" t="s">
        <v>77</v>
      </c>
      <c r="M4" s="171" t="s">
        <v>78</v>
      </c>
      <c r="N4" s="171" t="s">
        <v>79</v>
      </c>
      <c r="O4" s="171" t="s">
        <v>80</v>
      </c>
      <c r="P4" s="171" t="s">
        <v>81</v>
      </c>
      <c r="Q4" s="171" t="s">
        <v>82</v>
      </c>
      <c r="R4" s="128" t="s">
        <v>73</v>
      </c>
      <c r="S4" s="128" t="s">
        <v>133</v>
      </c>
      <c r="T4" s="128"/>
    </row>
    <row r="5" ht="44" customHeight="1" spans="1:20">
      <c r="A5" s="197"/>
      <c r="B5" s="8" t="s">
        <v>134</v>
      </c>
      <c r="C5" s="8" t="s">
        <v>135</v>
      </c>
      <c r="D5" s="8"/>
      <c r="E5" s="77" t="s">
        <v>71</v>
      </c>
      <c r="F5" s="66" t="s">
        <v>121</v>
      </c>
      <c r="G5" s="66" t="s">
        <v>122</v>
      </c>
      <c r="H5" s="171" t="s">
        <v>85</v>
      </c>
      <c r="I5" s="171" t="s">
        <v>136</v>
      </c>
      <c r="J5" s="171" t="s">
        <v>137</v>
      </c>
      <c r="K5" s="171" t="s">
        <v>88</v>
      </c>
      <c r="L5" s="171"/>
      <c r="M5" s="171"/>
      <c r="N5" s="171"/>
      <c r="O5" s="171"/>
      <c r="P5" s="171"/>
      <c r="Q5" s="171"/>
      <c r="R5" s="128"/>
      <c r="S5" s="128" t="s">
        <v>83</v>
      </c>
      <c r="T5" s="128" t="s">
        <v>84</v>
      </c>
    </row>
    <row r="6" ht="45" customHeight="1" spans="1:20">
      <c r="A6" s="198" t="s">
        <v>89</v>
      </c>
      <c r="B6" s="8" t="s">
        <v>138</v>
      </c>
      <c r="C6" s="8" t="s">
        <v>138</v>
      </c>
      <c r="D6" s="8" t="s">
        <v>75</v>
      </c>
      <c r="E6" s="8" t="s">
        <v>139</v>
      </c>
      <c r="F6" s="8">
        <v>2</v>
      </c>
      <c r="G6" s="8">
        <v>3</v>
      </c>
      <c r="H6" s="8" t="s">
        <v>140</v>
      </c>
      <c r="I6" s="8">
        <v>5</v>
      </c>
      <c r="J6" s="8">
        <v>6</v>
      </c>
      <c r="K6" s="8">
        <v>7</v>
      </c>
      <c r="L6" s="8">
        <v>8</v>
      </c>
      <c r="M6" s="8">
        <v>9</v>
      </c>
      <c r="N6" s="8">
        <v>10</v>
      </c>
      <c r="O6" s="8">
        <v>11</v>
      </c>
      <c r="P6" s="8">
        <v>12</v>
      </c>
      <c r="Q6" s="8">
        <v>13</v>
      </c>
      <c r="R6" s="8">
        <v>14</v>
      </c>
      <c r="S6" s="8">
        <v>15</v>
      </c>
      <c r="T6" s="8">
        <v>16</v>
      </c>
    </row>
    <row r="7" ht="26" customHeight="1" spans="1:20">
      <c r="A7" s="144" t="s">
        <v>90</v>
      </c>
      <c r="B7" s="70" t="s">
        <v>71</v>
      </c>
      <c r="C7" s="72"/>
      <c r="D7" s="8"/>
      <c r="E7" s="199">
        <f>SUM(E8:E50)</f>
        <v>7695692.86</v>
      </c>
      <c r="F7" s="199">
        <f>SUM(F8:F46)</f>
        <v>5781856.86</v>
      </c>
      <c r="G7" s="199">
        <f>SUM(G8:G46)</f>
        <v>1482100</v>
      </c>
      <c r="H7" s="199">
        <f>SUM(I7:K7)</f>
        <v>7695692.86</v>
      </c>
      <c r="I7" s="199">
        <v>7695692.86</v>
      </c>
      <c r="J7" s="201"/>
      <c r="K7" s="8"/>
      <c r="L7" s="8"/>
      <c r="M7" s="8"/>
      <c r="N7" s="8"/>
      <c r="O7" s="8"/>
      <c r="P7" s="8"/>
      <c r="Q7" s="8"/>
      <c r="R7" s="204"/>
      <c r="S7" s="204"/>
      <c r="T7" s="205"/>
    </row>
    <row r="8" ht="26" customHeight="1" spans="1:20">
      <c r="A8" s="144" t="s">
        <v>90</v>
      </c>
      <c r="B8" s="8" t="s">
        <v>141</v>
      </c>
      <c r="C8" s="8" t="s">
        <v>142</v>
      </c>
      <c r="D8" s="8" t="s">
        <v>143</v>
      </c>
      <c r="E8" s="199">
        <v>160044</v>
      </c>
      <c r="F8" s="200">
        <v>160044</v>
      </c>
      <c r="G8" s="200"/>
      <c r="H8" s="200">
        <v>160044</v>
      </c>
      <c r="I8" s="199">
        <v>160044</v>
      </c>
      <c r="J8" s="202"/>
      <c r="K8" s="203"/>
      <c r="L8" s="203"/>
      <c r="M8" s="203"/>
      <c r="N8" s="203"/>
      <c r="O8" s="203"/>
      <c r="P8" s="203"/>
      <c r="Q8" s="203"/>
      <c r="R8" s="206"/>
      <c r="S8" s="206"/>
      <c r="T8" s="157"/>
    </row>
    <row r="9" ht="26" customHeight="1" spans="1:20">
      <c r="A9" s="144" t="s">
        <v>90</v>
      </c>
      <c r="B9" s="8" t="s">
        <v>141</v>
      </c>
      <c r="C9" s="8" t="s">
        <v>142</v>
      </c>
      <c r="D9" s="8" t="s">
        <v>144</v>
      </c>
      <c r="E9" s="199">
        <v>961404</v>
      </c>
      <c r="F9" s="200">
        <v>961404</v>
      </c>
      <c r="G9" s="200"/>
      <c r="H9" s="200">
        <v>961404</v>
      </c>
      <c r="I9" s="199">
        <v>961404</v>
      </c>
      <c r="J9" s="202"/>
      <c r="K9" s="203"/>
      <c r="L9" s="203"/>
      <c r="M9" s="203"/>
      <c r="N9" s="203"/>
      <c r="O9" s="203"/>
      <c r="P9" s="203"/>
      <c r="Q9" s="203"/>
      <c r="R9" s="206"/>
      <c r="S9" s="206"/>
      <c r="T9" s="157"/>
    </row>
    <row r="10" ht="26" customHeight="1" spans="1:20">
      <c r="A10" s="144" t="s">
        <v>90</v>
      </c>
      <c r="B10" s="8" t="s">
        <v>141</v>
      </c>
      <c r="C10" s="8" t="s">
        <v>142</v>
      </c>
      <c r="D10" s="8" t="s">
        <v>145</v>
      </c>
      <c r="E10" s="199">
        <v>530568</v>
      </c>
      <c r="F10" s="200">
        <v>530568</v>
      </c>
      <c r="G10" s="200"/>
      <c r="H10" s="200">
        <v>530568</v>
      </c>
      <c r="I10" s="199">
        <v>530568</v>
      </c>
      <c r="J10" s="202"/>
      <c r="K10" s="203"/>
      <c r="L10" s="203"/>
      <c r="M10" s="203"/>
      <c r="N10" s="203"/>
      <c r="O10" s="203"/>
      <c r="P10" s="203"/>
      <c r="Q10" s="203"/>
      <c r="R10" s="206"/>
      <c r="S10" s="206"/>
      <c r="T10" s="157"/>
    </row>
    <row r="11" ht="26" customHeight="1" spans="1:20">
      <c r="A11" s="144" t="s">
        <v>90</v>
      </c>
      <c r="B11" s="8" t="s">
        <v>146</v>
      </c>
      <c r="C11" s="8" t="s">
        <v>142</v>
      </c>
      <c r="D11" s="8" t="s">
        <v>143</v>
      </c>
      <c r="E11" s="199">
        <v>82740</v>
      </c>
      <c r="F11" s="200">
        <v>82740</v>
      </c>
      <c r="G11" s="200"/>
      <c r="H11" s="200">
        <v>82740</v>
      </c>
      <c r="I11" s="199">
        <v>82740</v>
      </c>
      <c r="J11" s="202"/>
      <c r="K11" s="203"/>
      <c r="L11" s="203"/>
      <c r="M11" s="203"/>
      <c r="N11" s="203"/>
      <c r="O11" s="203"/>
      <c r="P11" s="203"/>
      <c r="Q11" s="203"/>
      <c r="R11" s="206"/>
      <c r="S11" s="206"/>
      <c r="T11" s="157"/>
    </row>
    <row r="12" ht="26" customHeight="1" spans="1:20">
      <c r="A12" s="144" t="s">
        <v>90</v>
      </c>
      <c r="B12" s="8" t="s">
        <v>146</v>
      </c>
      <c r="C12" s="8" t="s">
        <v>142</v>
      </c>
      <c r="D12" s="8" t="s">
        <v>145</v>
      </c>
      <c r="E12" s="199">
        <v>320880</v>
      </c>
      <c r="F12" s="200">
        <v>320880</v>
      </c>
      <c r="G12" s="200"/>
      <c r="H12" s="200">
        <v>320880</v>
      </c>
      <c r="I12" s="199">
        <v>320880</v>
      </c>
      <c r="J12" s="202"/>
      <c r="K12" s="203"/>
      <c r="L12" s="203"/>
      <c r="M12" s="203"/>
      <c r="N12" s="203"/>
      <c r="O12" s="203"/>
      <c r="P12" s="203"/>
      <c r="Q12" s="203"/>
      <c r="R12" s="206"/>
      <c r="S12" s="206"/>
      <c r="T12" s="157"/>
    </row>
    <row r="13" ht="26" customHeight="1" spans="1:20">
      <c r="A13" s="144" t="s">
        <v>90</v>
      </c>
      <c r="B13" s="8" t="s">
        <v>147</v>
      </c>
      <c r="C13" s="8" t="s">
        <v>142</v>
      </c>
      <c r="D13" s="8" t="s">
        <v>143</v>
      </c>
      <c r="E13" s="199">
        <v>192</v>
      </c>
      <c r="F13" s="200">
        <v>192</v>
      </c>
      <c r="G13" s="200"/>
      <c r="H13" s="200">
        <v>192</v>
      </c>
      <c r="I13" s="199">
        <v>192</v>
      </c>
      <c r="J13" s="202"/>
      <c r="K13" s="203"/>
      <c r="L13" s="203"/>
      <c r="M13" s="203"/>
      <c r="N13" s="203"/>
      <c r="O13" s="203"/>
      <c r="P13" s="203"/>
      <c r="Q13" s="203"/>
      <c r="R13" s="206"/>
      <c r="S13" s="206"/>
      <c r="T13" s="157"/>
    </row>
    <row r="14" ht="26" customHeight="1" spans="1:20">
      <c r="A14" s="144" t="s">
        <v>90</v>
      </c>
      <c r="B14" s="8" t="s">
        <v>147</v>
      </c>
      <c r="C14" s="8" t="s">
        <v>142</v>
      </c>
      <c r="D14" s="8" t="s">
        <v>145</v>
      </c>
      <c r="E14" s="199">
        <v>768</v>
      </c>
      <c r="F14" s="200">
        <v>768</v>
      </c>
      <c r="G14" s="200"/>
      <c r="H14" s="200">
        <v>768</v>
      </c>
      <c r="I14" s="199">
        <v>768</v>
      </c>
      <c r="J14" s="202"/>
      <c r="K14" s="203"/>
      <c r="L14" s="203"/>
      <c r="M14" s="203"/>
      <c r="N14" s="203"/>
      <c r="O14" s="203"/>
      <c r="P14" s="203"/>
      <c r="Q14" s="203"/>
      <c r="R14" s="206"/>
      <c r="S14" s="206"/>
      <c r="T14" s="157"/>
    </row>
    <row r="15" ht="26" customHeight="1" spans="1:20">
      <c r="A15" s="144" t="s">
        <v>90</v>
      </c>
      <c r="B15" s="8" t="s">
        <v>147</v>
      </c>
      <c r="C15" s="8" t="s">
        <v>142</v>
      </c>
      <c r="D15" s="8" t="s">
        <v>144</v>
      </c>
      <c r="E15" s="199">
        <v>97896</v>
      </c>
      <c r="F15" s="200">
        <v>97896</v>
      </c>
      <c r="G15" s="200"/>
      <c r="H15" s="200">
        <v>97896</v>
      </c>
      <c r="I15" s="199">
        <v>97896</v>
      </c>
      <c r="J15" s="202"/>
      <c r="K15" s="203"/>
      <c r="L15" s="203"/>
      <c r="M15" s="203"/>
      <c r="N15" s="203"/>
      <c r="O15" s="203"/>
      <c r="P15" s="203"/>
      <c r="Q15" s="203"/>
      <c r="R15" s="206"/>
      <c r="S15" s="206"/>
      <c r="T15" s="157"/>
    </row>
    <row r="16" ht="26" customHeight="1" spans="1:20">
      <c r="A16" s="144" t="s">
        <v>90</v>
      </c>
      <c r="B16" s="8" t="s">
        <v>148</v>
      </c>
      <c r="C16" s="8" t="s">
        <v>142</v>
      </c>
      <c r="D16" s="8" t="s">
        <v>144</v>
      </c>
      <c r="E16" s="199">
        <v>77867</v>
      </c>
      <c r="F16" s="200">
        <v>77867</v>
      </c>
      <c r="G16" s="200"/>
      <c r="H16" s="200">
        <v>77867</v>
      </c>
      <c r="I16" s="199">
        <v>77867</v>
      </c>
      <c r="J16" s="202"/>
      <c r="K16" s="203"/>
      <c r="L16" s="203"/>
      <c r="M16" s="203"/>
      <c r="N16" s="203"/>
      <c r="O16" s="203"/>
      <c r="P16" s="203"/>
      <c r="Q16" s="203"/>
      <c r="R16" s="206"/>
      <c r="S16" s="206"/>
      <c r="T16" s="157"/>
    </row>
    <row r="17" ht="26" customHeight="1" spans="1:20">
      <c r="A17" s="144" t="s">
        <v>90</v>
      </c>
      <c r="B17" s="8" t="s">
        <v>148</v>
      </c>
      <c r="C17" s="8" t="s">
        <v>142</v>
      </c>
      <c r="D17" s="8" t="s">
        <v>143</v>
      </c>
      <c r="E17" s="199">
        <v>13337</v>
      </c>
      <c r="F17" s="200">
        <v>13337</v>
      </c>
      <c r="G17" s="200"/>
      <c r="H17" s="200">
        <v>13337</v>
      </c>
      <c r="I17" s="199">
        <v>13337</v>
      </c>
      <c r="J17" s="202"/>
      <c r="K17" s="203"/>
      <c r="L17" s="203"/>
      <c r="M17" s="203"/>
      <c r="N17" s="203"/>
      <c r="O17" s="203"/>
      <c r="P17" s="203"/>
      <c r="Q17" s="203"/>
      <c r="R17" s="206"/>
      <c r="S17" s="206"/>
      <c r="T17" s="157"/>
    </row>
    <row r="18" ht="26" customHeight="1" spans="1:20">
      <c r="A18" s="144" t="s">
        <v>90</v>
      </c>
      <c r="B18" s="8" t="s">
        <v>148</v>
      </c>
      <c r="C18" s="8" t="s">
        <v>142</v>
      </c>
      <c r="D18" s="8" t="s">
        <v>145</v>
      </c>
      <c r="E18" s="199">
        <v>44214</v>
      </c>
      <c r="F18" s="200">
        <v>44214</v>
      </c>
      <c r="G18" s="200"/>
      <c r="H18" s="200">
        <v>44214</v>
      </c>
      <c r="I18" s="199">
        <v>44214</v>
      </c>
      <c r="J18" s="202"/>
      <c r="K18" s="203"/>
      <c r="L18" s="203"/>
      <c r="M18" s="203"/>
      <c r="N18" s="203"/>
      <c r="O18" s="203"/>
      <c r="P18" s="203"/>
      <c r="Q18" s="203"/>
      <c r="R18" s="206"/>
      <c r="S18" s="206"/>
      <c r="T18" s="157"/>
    </row>
    <row r="19" ht="26" customHeight="1" spans="1:20">
      <c r="A19" s="144" t="s">
        <v>90</v>
      </c>
      <c r="B19" s="8" t="s">
        <v>149</v>
      </c>
      <c r="C19" s="8" t="s">
        <v>142</v>
      </c>
      <c r="D19" s="8" t="s">
        <v>145</v>
      </c>
      <c r="E19" s="199">
        <v>399744</v>
      </c>
      <c r="F19" s="200">
        <v>399744</v>
      </c>
      <c r="G19" s="200"/>
      <c r="H19" s="200">
        <v>399744</v>
      </c>
      <c r="I19" s="199">
        <v>399744</v>
      </c>
      <c r="J19" s="202"/>
      <c r="K19" s="203"/>
      <c r="L19" s="203"/>
      <c r="M19" s="203"/>
      <c r="N19" s="203"/>
      <c r="O19" s="203"/>
      <c r="P19" s="203"/>
      <c r="Q19" s="203"/>
      <c r="R19" s="206"/>
      <c r="S19" s="206"/>
      <c r="T19" s="157"/>
    </row>
    <row r="20" ht="26" customHeight="1" spans="1:20">
      <c r="A20" s="144" t="s">
        <v>90</v>
      </c>
      <c r="B20" s="8" t="s">
        <v>149</v>
      </c>
      <c r="C20" s="8" t="s">
        <v>142</v>
      </c>
      <c r="D20" s="8" t="s">
        <v>143</v>
      </c>
      <c r="E20" s="199">
        <v>115536</v>
      </c>
      <c r="F20" s="200">
        <v>115536</v>
      </c>
      <c r="G20" s="200"/>
      <c r="H20" s="200">
        <v>115536</v>
      </c>
      <c r="I20" s="199">
        <v>115536</v>
      </c>
      <c r="J20" s="202"/>
      <c r="K20" s="203"/>
      <c r="L20" s="203"/>
      <c r="M20" s="203"/>
      <c r="N20" s="203"/>
      <c r="O20" s="203"/>
      <c r="P20" s="203"/>
      <c r="Q20" s="203"/>
      <c r="R20" s="206"/>
      <c r="S20" s="206"/>
      <c r="T20" s="157"/>
    </row>
    <row r="21" ht="26" customHeight="1" spans="1:20">
      <c r="A21" s="144" t="s">
        <v>90</v>
      </c>
      <c r="B21" s="8" t="s">
        <v>149</v>
      </c>
      <c r="C21" s="8" t="s">
        <v>142</v>
      </c>
      <c r="D21" s="8" t="s">
        <v>144</v>
      </c>
      <c r="E21" s="199">
        <v>634116</v>
      </c>
      <c r="F21" s="200">
        <v>634116</v>
      </c>
      <c r="G21" s="200"/>
      <c r="H21" s="200">
        <v>634116</v>
      </c>
      <c r="I21" s="199">
        <v>634116</v>
      </c>
      <c r="J21" s="202"/>
      <c r="K21" s="203"/>
      <c r="L21" s="203"/>
      <c r="M21" s="203"/>
      <c r="N21" s="203"/>
      <c r="O21" s="203"/>
      <c r="P21" s="203"/>
      <c r="Q21" s="203"/>
      <c r="R21" s="206"/>
      <c r="S21" s="206"/>
      <c r="T21" s="157"/>
    </row>
    <row r="22" ht="26" customHeight="1" spans="1:20">
      <c r="A22" s="144" t="s">
        <v>90</v>
      </c>
      <c r="B22" s="8" t="s">
        <v>150</v>
      </c>
      <c r="C22" s="8" t="s">
        <v>142</v>
      </c>
      <c r="D22" s="8" t="s">
        <v>144</v>
      </c>
      <c r="E22" s="199">
        <v>537480</v>
      </c>
      <c r="F22" s="200">
        <v>537480</v>
      </c>
      <c r="G22" s="200"/>
      <c r="H22" s="200">
        <v>537480</v>
      </c>
      <c r="I22" s="199">
        <v>537480</v>
      </c>
      <c r="J22" s="202"/>
      <c r="K22" s="203"/>
      <c r="L22" s="203"/>
      <c r="M22" s="203"/>
      <c r="N22" s="203"/>
      <c r="O22" s="203"/>
      <c r="P22" s="203"/>
      <c r="Q22" s="203"/>
      <c r="R22" s="206"/>
      <c r="S22" s="206"/>
      <c r="T22" s="157"/>
    </row>
    <row r="23" ht="26" customHeight="1" spans="1:20">
      <c r="A23" s="144" t="s">
        <v>90</v>
      </c>
      <c r="B23" s="8" t="s">
        <v>151</v>
      </c>
      <c r="C23" s="8" t="s">
        <v>152</v>
      </c>
      <c r="D23" s="8" t="s">
        <v>145</v>
      </c>
      <c r="E23" s="199">
        <v>207387.84</v>
      </c>
      <c r="F23" s="200">
        <v>207387.84</v>
      </c>
      <c r="G23" s="200"/>
      <c r="H23" s="200">
        <v>207387.84</v>
      </c>
      <c r="I23" s="199">
        <v>207387.84</v>
      </c>
      <c r="J23" s="202"/>
      <c r="K23" s="203"/>
      <c r="L23" s="203"/>
      <c r="M23" s="203"/>
      <c r="N23" s="203"/>
      <c r="O23" s="203"/>
      <c r="P23" s="203"/>
      <c r="Q23" s="203"/>
      <c r="R23" s="206"/>
      <c r="S23" s="206"/>
      <c r="T23" s="157"/>
    </row>
    <row r="24" ht="26" customHeight="1" spans="1:20">
      <c r="A24" s="144" t="s">
        <v>90</v>
      </c>
      <c r="B24" s="8" t="s">
        <v>151</v>
      </c>
      <c r="C24" s="8" t="s">
        <v>152</v>
      </c>
      <c r="D24" s="8" t="s">
        <v>144</v>
      </c>
      <c r="E24" s="199">
        <v>353946.08</v>
      </c>
      <c r="F24" s="200">
        <v>353946.08</v>
      </c>
      <c r="G24" s="200"/>
      <c r="H24" s="200">
        <v>353946.08</v>
      </c>
      <c r="I24" s="199">
        <v>353946.08</v>
      </c>
      <c r="J24" s="202"/>
      <c r="K24" s="203"/>
      <c r="L24" s="203"/>
      <c r="M24" s="203"/>
      <c r="N24" s="203"/>
      <c r="O24" s="203"/>
      <c r="P24" s="203"/>
      <c r="Q24" s="203"/>
      <c r="R24" s="206"/>
      <c r="S24" s="206"/>
      <c r="T24" s="157"/>
    </row>
    <row r="25" ht="26" customHeight="1" spans="1:20">
      <c r="A25" s="144" t="s">
        <v>90</v>
      </c>
      <c r="B25" s="8" t="s">
        <v>151</v>
      </c>
      <c r="C25" s="8" t="s">
        <v>152</v>
      </c>
      <c r="D25" s="8" t="s">
        <v>143</v>
      </c>
      <c r="E25" s="199">
        <v>59495.84</v>
      </c>
      <c r="F25" s="200">
        <v>59495.84</v>
      </c>
      <c r="G25" s="200"/>
      <c r="H25" s="200">
        <v>59495.84</v>
      </c>
      <c r="I25" s="199">
        <v>59495.84</v>
      </c>
      <c r="J25" s="202"/>
      <c r="K25" s="203"/>
      <c r="L25" s="203"/>
      <c r="M25" s="203"/>
      <c r="N25" s="203"/>
      <c r="O25" s="203"/>
      <c r="P25" s="203"/>
      <c r="Q25" s="203"/>
      <c r="R25" s="206"/>
      <c r="S25" s="206"/>
      <c r="T25" s="157"/>
    </row>
    <row r="26" ht="26" customHeight="1" spans="1:20">
      <c r="A26" s="144" t="s">
        <v>90</v>
      </c>
      <c r="B26" s="8" t="s">
        <v>153</v>
      </c>
      <c r="C26" s="8" t="s">
        <v>152</v>
      </c>
      <c r="D26" s="8" t="s">
        <v>144</v>
      </c>
      <c r="E26" s="199">
        <v>171326.32</v>
      </c>
      <c r="F26" s="200">
        <v>171326.32</v>
      </c>
      <c r="G26" s="200"/>
      <c r="H26" s="200">
        <v>171326.32</v>
      </c>
      <c r="I26" s="199">
        <v>171326.32</v>
      </c>
      <c r="J26" s="202"/>
      <c r="K26" s="203"/>
      <c r="L26" s="203"/>
      <c r="M26" s="203"/>
      <c r="N26" s="203"/>
      <c r="O26" s="203"/>
      <c r="P26" s="203"/>
      <c r="Q26" s="203"/>
      <c r="R26" s="206"/>
      <c r="S26" s="206"/>
      <c r="T26" s="157"/>
    </row>
    <row r="27" ht="26" customHeight="1" spans="1:20">
      <c r="A27" s="144" t="s">
        <v>90</v>
      </c>
      <c r="B27" s="8" t="s">
        <v>153</v>
      </c>
      <c r="C27" s="8" t="s">
        <v>152</v>
      </c>
      <c r="D27" s="8" t="s">
        <v>143</v>
      </c>
      <c r="E27" s="199">
        <v>29747.92</v>
      </c>
      <c r="F27" s="200">
        <v>29747.92</v>
      </c>
      <c r="G27" s="200"/>
      <c r="H27" s="200">
        <v>29747.92</v>
      </c>
      <c r="I27" s="199">
        <v>29747.92</v>
      </c>
      <c r="J27" s="202"/>
      <c r="K27" s="203"/>
      <c r="L27" s="203"/>
      <c r="M27" s="203"/>
      <c r="N27" s="203"/>
      <c r="O27" s="203"/>
      <c r="P27" s="203"/>
      <c r="Q27" s="203"/>
      <c r="R27" s="206"/>
      <c r="S27" s="206"/>
      <c r="T27" s="157"/>
    </row>
    <row r="28" ht="26" customHeight="1" spans="1:20">
      <c r="A28" s="144" t="s">
        <v>90</v>
      </c>
      <c r="B28" s="8" t="s">
        <v>153</v>
      </c>
      <c r="C28" s="8" t="s">
        <v>152</v>
      </c>
      <c r="D28" s="8" t="s">
        <v>145</v>
      </c>
      <c r="E28" s="199">
        <v>103693.92</v>
      </c>
      <c r="F28" s="200">
        <v>103693.92</v>
      </c>
      <c r="G28" s="200"/>
      <c r="H28" s="200">
        <v>103693.92</v>
      </c>
      <c r="I28" s="199">
        <v>103693.92</v>
      </c>
      <c r="J28" s="202"/>
      <c r="K28" s="203"/>
      <c r="L28" s="203"/>
      <c r="M28" s="203"/>
      <c r="N28" s="203"/>
      <c r="O28" s="203"/>
      <c r="P28" s="203"/>
      <c r="Q28" s="203"/>
      <c r="R28" s="206"/>
      <c r="S28" s="206"/>
      <c r="T28" s="157"/>
    </row>
    <row r="29" ht="26" customHeight="1" spans="1:20">
      <c r="A29" s="144" t="s">
        <v>90</v>
      </c>
      <c r="B29" s="8" t="s">
        <v>154</v>
      </c>
      <c r="C29" s="8" t="s">
        <v>152</v>
      </c>
      <c r="D29" s="8" t="s">
        <v>155</v>
      </c>
      <c r="E29" s="199">
        <v>232811.16</v>
      </c>
      <c r="F29" s="200">
        <v>232811.16</v>
      </c>
      <c r="G29" s="200"/>
      <c r="H29" s="200">
        <v>232811.16</v>
      </c>
      <c r="I29" s="199">
        <v>232811.16</v>
      </c>
      <c r="J29" s="202"/>
      <c r="K29" s="203"/>
      <c r="L29" s="203"/>
      <c r="M29" s="203"/>
      <c r="N29" s="203"/>
      <c r="O29" s="203"/>
      <c r="P29" s="203"/>
      <c r="Q29" s="203"/>
      <c r="R29" s="206"/>
      <c r="S29" s="206"/>
      <c r="T29" s="157"/>
    </row>
    <row r="30" ht="26" customHeight="1" spans="1:20">
      <c r="A30" s="144" t="s">
        <v>90</v>
      </c>
      <c r="B30" s="8" t="s">
        <v>156</v>
      </c>
      <c r="C30" s="8" t="s">
        <v>152</v>
      </c>
      <c r="D30" s="8" t="s">
        <v>144</v>
      </c>
      <c r="E30" s="199">
        <v>21149.3</v>
      </c>
      <c r="F30" s="200">
        <v>21149.3</v>
      </c>
      <c r="G30" s="200"/>
      <c r="H30" s="200">
        <v>21149.3</v>
      </c>
      <c r="I30" s="199">
        <v>21149.3</v>
      </c>
      <c r="J30" s="202"/>
      <c r="K30" s="203"/>
      <c r="L30" s="203"/>
      <c r="M30" s="203"/>
      <c r="N30" s="203"/>
      <c r="O30" s="203"/>
      <c r="P30" s="203"/>
      <c r="Q30" s="203"/>
      <c r="R30" s="206"/>
      <c r="S30" s="206"/>
      <c r="T30" s="157"/>
    </row>
    <row r="31" ht="26" customHeight="1" spans="1:20">
      <c r="A31" s="144" t="s">
        <v>90</v>
      </c>
      <c r="B31" s="8" t="s">
        <v>157</v>
      </c>
      <c r="C31" s="8" t="s">
        <v>158</v>
      </c>
      <c r="D31" s="8" t="s">
        <v>159</v>
      </c>
      <c r="E31" s="199">
        <v>521112.48</v>
      </c>
      <c r="F31" s="200">
        <v>521112.48</v>
      </c>
      <c r="G31" s="200"/>
      <c r="H31" s="200">
        <v>521112.48</v>
      </c>
      <c r="I31" s="199">
        <v>521112.48</v>
      </c>
      <c r="J31" s="202"/>
      <c r="K31" s="203"/>
      <c r="L31" s="203"/>
      <c r="M31" s="203"/>
      <c r="N31" s="203"/>
      <c r="O31" s="203"/>
      <c r="P31" s="203"/>
      <c r="Q31" s="203"/>
      <c r="R31" s="206"/>
      <c r="S31" s="206"/>
      <c r="T31" s="157"/>
    </row>
    <row r="32" ht="26" customHeight="1" spans="1:20">
      <c r="A32" s="144" t="s">
        <v>90</v>
      </c>
      <c r="B32" s="8" t="s">
        <v>160</v>
      </c>
      <c r="C32" s="8" t="s">
        <v>161</v>
      </c>
      <c r="D32" s="8" t="s">
        <v>144</v>
      </c>
      <c r="E32" s="199">
        <v>104400</v>
      </c>
      <c r="F32" s="199">
        <v>104400</v>
      </c>
      <c r="H32" s="200">
        <v>104400</v>
      </c>
      <c r="I32" s="199">
        <v>104400</v>
      </c>
      <c r="J32" s="202"/>
      <c r="K32" s="203"/>
      <c r="L32" s="203"/>
      <c r="M32" s="203"/>
      <c r="N32" s="203"/>
      <c r="O32" s="203"/>
      <c r="P32" s="203"/>
      <c r="Q32" s="203"/>
      <c r="R32" s="206"/>
      <c r="S32" s="206"/>
      <c r="T32" s="157"/>
    </row>
    <row r="33" ht="26" customHeight="1" spans="1:20">
      <c r="A33" s="144" t="s">
        <v>90</v>
      </c>
      <c r="B33" s="8" t="s">
        <v>162</v>
      </c>
      <c r="C33" s="8" t="s">
        <v>163</v>
      </c>
      <c r="D33" s="8" t="s">
        <v>145</v>
      </c>
      <c r="E33" s="199">
        <v>346100</v>
      </c>
      <c r="F33" s="200"/>
      <c r="G33" s="199">
        <v>346100</v>
      </c>
      <c r="H33" s="200">
        <v>346100</v>
      </c>
      <c r="I33" s="199">
        <v>346100</v>
      </c>
      <c r="J33" s="202"/>
      <c r="K33" s="203"/>
      <c r="L33" s="203"/>
      <c r="M33" s="203"/>
      <c r="N33" s="203"/>
      <c r="O33" s="203"/>
      <c r="P33" s="203"/>
      <c r="Q33" s="203"/>
      <c r="R33" s="206"/>
      <c r="S33" s="206"/>
      <c r="T33" s="157"/>
    </row>
    <row r="34" ht="26" customHeight="1" spans="1:20">
      <c r="A34" s="144" t="s">
        <v>90</v>
      </c>
      <c r="B34" s="8" t="s">
        <v>162</v>
      </c>
      <c r="C34" s="8" t="s">
        <v>163</v>
      </c>
      <c r="D34" s="8" t="s">
        <v>143</v>
      </c>
      <c r="E34" s="199">
        <v>37900</v>
      </c>
      <c r="F34" s="200"/>
      <c r="G34" s="199">
        <v>37900</v>
      </c>
      <c r="H34" s="200">
        <v>37900</v>
      </c>
      <c r="I34" s="199">
        <v>37900</v>
      </c>
      <c r="J34" s="202"/>
      <c r="K34" s="203"/>
      <c r="L34" s="203"/>
      <c r="M34" s="203"/>
      <c r="N34" s="203"/>
      <c r="O34" s="203"/>
      <c r="P34" s="203"/>
      <c r="Q34" s="203"/>
      <c r="R34" s="206"/>
      <c r="S34" s="206"/>
      <c r="T34" s="157"/>
    </row>
    <row r="35" ht="26" customHeight="1" spans="1:20">
      <c r="A35" s="144" t="s">
        <v>90</v>
      </c>
      <c r="B35" s="8" t="s">
        <v>162</v>
      </c>
      <c r="C35" s="8" t="s">
        <v>163</v>
      </c>
      <c r="D35" s="8" t="s">
        <v>164</v>
      </c>
      <c r="E35" s="199">
        <v>40000</v>
      </c>
      <c r="F35" s="200"/>
      <c r="G35" s="199">
        <v>40000</v>
      </c>
      <c r="H35" s="200">
        <v>40000</v>
      </c>
      <c r="I35" s="199">
        <v>40000</v>
      </c>
      <c r="J35" s="202"/>
      <c r="K35" s="203"/>
      <c r="L35" s="203"/>
      <c r="M35" s="203"/>
      <c r="N35" s="203"/>
      <c r="O35" s="203"/>
      <c r="P35" s="203"/>
      <c r="Q35" s="203"/>
      <c r="R35" s="206"/>
      <c r="S35" s="206"/>
      <c r="T35" s="157"/>
    </row>
    <row r="36" ht="26" customHeight="1" spans="1:20">
      <c r="A36" s="144" t="s">
        <v>90</v>
      </c>
      <c r="B36" s="8" t="s">
        <v>162</v>
      </c>
      <c r="C36" s="8" t="s">
        <v>163</v>
      </c>
      <c r="D36" s="8" t="s">
        <v>144</v>
      </c>
      <c r="E36" s="199">
        <v>283700</v>
      </c>
      <c r="F36" s="200"/>
      <c r="G36" s="199">
        <v>283700</v>
      </c>
      <c r="H36" s="200">
        <v>283700</v>
      </c>
      <c r="I36" s="199">
        <v>283700</v>
      </c>
      <c r="J36" s="202"/>
      <c r="K36" s="203"/>
      <c r="L36" s="203"/>
      <c r="M36" s="203"/>
      <c r="N36" s="203"/>
      <c r="O36" s="203"/>
      <c r="P36" s="203"/>
      <c r="Q36" s="203"/>
      <c r="R36" s="206"/>
      <c r="S36" s="206"/>
      <c r="T36" s="157"/>
    </row>
    <row r="37" ht="26" customHeight="1" spans="1:20">
      <c r="A37" s="144" t="s">
        <v>90</v>
      </c>
      <c r="B37" s="8" t="s">
        <v>165</v>
      </c>
      <c r="C37" s="8" t="s">
        <v>163</v>
      </c>
      <c r="D37" s="8" t="s">
        <v>164</v>
      </c>
      <c r="E37" s="199">
        <v>20000</v>
      </c>
      <c r="F37" s="200"/>
      <c r="G37" s="199">
        <v>20000</v>
      </c>
      <c r="H37" s="200">
        <v>20000</v>
      </c>
      <c r="I37" s="199">
        <v>20000</v>
      </c>
      <c r="J37" s="202"/>
      <c r="K37" s="203"/>
      <c r="L37" s="203"/>
      <c r="M37" s="203"/>
      <c r="N37" s="203"/>
      <c r="O37" s="203"/>
      <c r="P37" s="203"/>
      <c r="Q37" s="203"/>
      <c r="R37" s="206"/>
      <c r="S37" s="206"/>
      <c r="T37" s="157"/>
    </row>
    <row r="38" ht="26" customHeight="1" spans="1:20">
      <c r="A38" s="144" t="s">
        <v>90</v>
      </c>
      <c r="B38" s="8" t="s">
        <v>166</v>
      </c>
      <c r="C38" s="8" t="s">
        <v>163</v>
      </c>
      <c r="D38" s="8" t="s">
        <v>164</v>
      </c>
      <c r="E38" s="199">
        <v>20000</v>
      </c>
      <c r="F38" s="200"/>
      <c r="G38" s="199">
        <v>20000</v>
      </c>
      <c r="H38" s="200">
        <v>20000</v>
      </c>
      <c r="I38" s="199">
        <v>20000</v>
      </c>
      <c r="J38" s="202"/>
      <c r="K38" s="203"/>
      <c r="L38" s="203"/>
      <c r="M38" s="203"/>
      <c r="N38" s="203"/>
      <c r="O38" s="203"/>
      <c r="P38" s="203"/>
      <c r="Q38" s="203"/>
      <c r="R38" s="206"/>
      <c r="S38" s="206"/>
      <c r="T38" s="157"/>
    </row>
    <row r="39" ht="26" customHeight="1" spans="1:20">
      <c r="A39" s="144" t="s">
        <v>90</v>
      </c>
      <c r="B39" s="8" t="s">
        <v>167</v>
      </c>
      <c r="C39" s="8" t="s">
        <v>163</v>
      </c>
      <c r="D39" s="8" t="s">
        <v>145</v>
      </c>
      <c r="E39" s="199">
        <v>96000</v>
      </c>
      <c r="F39" s="200"/>
      <c r="G39" s="199">
        <v>96000</v>
      </c>
      <c r="H39" s="200">
        <v>96000</v>
      </c>
      <c r="I39" s="199">
        <v>96000</v>
      </c>
      <c r="J39" s="202"/>
      <c r="K39" s="203"/>
      <c r="L39" s="203"/>
      <c r="M39" s="203"/>
      <c r="N39" s="203"/>
      <c r="O39" s="203"/>
      <c r="P39" s="203"/>
      <c r="Q39" s="203"/>
      <c r="R39" s="206"/>
      <c r="S39" s="206"/>
      <c r="T39" s="157"/>
    </row>
    <row r="40" ht="26" customHeight="1" spans="1:20">
      <c r="A40" s="144" t="s">
        <v>90</v>
      </c>
      <c r="B40" s="8" t="s">
        <v>168</v>
      </c>
      <c r="C40" s="8" t="s">
        <v>163</v>
      </c>
      <c r="D40" s="8" t="s">
        <v>145</v>
      </c>
      <c r="E40" s="199">
        <v>50000</v>
      </c>
      <c r="F40" s="200"/>
      <c r="G40" s="199">
        <v>50000</v>
      </c>
      <c r="H40" s="200">
        <v>50000</v>
      </c>
      <c r="I40" s="199">
        <v>50000</v>
      </c>
      <c r="J40" s="202"/>
      <c r="K40" s="203"/>
      <c r="L40" s="203"/>
      <c r="M40" s="203"/>
      <c r="N40" s="203"/>
      <c r="O40" s="203"/>
      <c r="P40" s="203"/>
      <c r="Q40" s="203"/>
      <c r="R40" s="206"/>
      <c r="S40" s="206"/>
      <c r="T40" s="157"/>
    </row>
    <row r="41" ht="26" customHeight="1" spans="1:20">
      <c r="A41" s="144" t="s">
        <v>90</v>
      </c>
      <c r="B41" s="8" t="s">
        <v>169</v>
      </c>
      <c r="C41" s="8" t="s">
        <v>163</v>
      </c>
      <c r="D41" s="8" t="s">
        <v>170</v>
      </c>
      <c r="E41" s="199">
        <v>50000</v>
      </c>
      <c r="F41" s="200"/>
      <c r="G41" s="199">
        <v>50000</v>
      </c>
      <c r="H41" s="200">
        <v>50000</v>
      </c>
      <c r="I41" s="199">
        <v>50000</v>
      </c>
      <c r="J41" s="202"/>
      <c r="K41" s="203"/>
      <c r="L41" s="203"/>
      <c r="M41" s="203"/>
      <c r="N41" s="203"/>
      <c r="O41" s="203"/>
      <c r="P41" s="203"/>
      <c r="Q41" s="203"/>
      <c r="R41" s="206"/>
      <c r="S41" s="206"/>
      <c r="T41" s="157"/>
    </row>
    <row r="42" ht="26" customHeight="1" spans="1:20">
      <c r="A42" s="144" t="s">
        <v>90</v>
      </c>
      <c r="B42" s="8" t="s">
        <v>171</v>
      </c>
      <c r="C42" s="8" t="s">
        <v>172</v>
      </c>
      <c r="D42" s="8" t="s">
        <v>145</v>
      </c>
      <c r="E42" s="199">
        <v>50000</v>
      </c>
      <c r="F42" s="200"/>
      <c r="G42" s="199">
        <v>50000</v>
      </c>
      <c r="H42" s="200">
        <v>50000</v>
      </c>
      <c r="I42" s="199">
        <v>50000</v>
      </c>
      <c r="J42" s="202"/>
      <c r="K42" s="203"/>
      <c r="L42" s="203"/>
      <c r="M42" s="203"/>
      <c r="N42" s="203"/>
      <c r="O42" s="203"/>
      <c r="P42" s="203"/>
      <c r="Q42" s="203"/>
      <c r="R42" s="206"/>
      <c r="S42" s="206"/>
      <c r="T42" s="157"/>
    </row>
    <row r="43" ht="26" customHeight="1" spans="1:20">
      <c r="A43" s="144" t="s">
        <v>90</v>
      </c>
      <c r="B43" s="8" t="s">
        <v>173</v>
      </c>
      <c r="C43" s="8" t="s">
        <v>174</v>
      </c>
      <c r="D43" s="8" t="s">
        <v>175</v>
      </c>
      <c r="E43" s="199">
        <v>30000</v>
      </c>
      <c r="F43" s="200"/>
      <c r="G43" s="199">
        <v>30000</v>
      </c>
      <c r="H43" s="200">
        <v>30000</v>
      </c>
      <c r="I43" s="199">
        <v>30000</v>
      </c>
      <c r="J43" s="202"/>
      <c r="K43" s="203"/>
      <c r="L43" s="203"/>
      <c r="M43" s="203"/>
      <c r="N43" s="203"/>
      <c r="O43" s="203"/>
      <c r="P43" s="203"/>
      <c r="Q43" s="203"/>
      <c r="R43" s="206"/>
      <c r="S43" s="206"/>
      <c r="T43" s="157"/>
    </row>
    <row r="44" ht="26" customHeight="1" spans="1:20">
      <c r="A44" s="144" t="s">
        <v>90</v>
      </c>
      <c r="B44" s="8" t="s">
        <v>176</v>
      </c>
      <c r="C44" s="8" t="s">
        <v>177</v>
      </c>
      <c r="D44" s="8" t="s">
        <v>143</v>
      </c>
      <c r="E44" s="199">
        <v>190000</v>
      </c>
      <c r="F44" s="200"/>
      <c r="G44" s="199">
        <v>190000</v>
      </c>
      <c r="H44" s="200">
        <v>190000</v>
      </c>
      <c r="I44" s="199">
        <v>190000</v>
      </c>
      <c r="J44" s="202"/>
      <c r="K44" s="203"/>
      <c r="L44" s="203"/>
      <c r="M44" s="203"/>
      <c r="N44" s="203"/>
      <c r="O44" s="203"/>
      <c r="P44" s="203"/>
      <c r="Q44" s="203"/>
      <c r="R44" s="206"/>
      <c r="S44" s="206"/>
      <c r="T44" s="157"/>
    </row>
    <row r="45" ht="26" customHeight="1" spans="1:20">
      <c r="A45" s="144" t="s">
        <v>90</v>
      </c>
      <c r="B45" s="8" t="s">
        <v>178</v>
      </c>
      <c r="C45" s="8" t="s">
        <v>179</v>
      </c>
      <c r="D45" s="8" t="s">
        <v>143</v>
      </c>
      <c r="E45" s="199">
        <v>110000</v>
      </c>
      <c r="F45" s="200"/>
      <c r="G45" s="199">
        <v>110000</v>
      </c>
      <c r="H45" s="200">
        <v>110000</v>
      </c>
      <c r="I45" s="199">
        <v>110000</v>
      </c>
      <c r="J45" s="202"/>
      <c r="K45" s="203"/>
      <c r="L45" s="203"/>
      <c r="M45" s="203"/>
      <c r="N45" s="203"/>
      <c r="O45" s="203"/>
      <c r="P45" s="203"/>
      <c r="Q45" s="203"/>
      <c r="R45" s="206"/>
      <c r="S45" s="206"/>
      <c r="T45" s="157"/>
    </row>
    <row r="46" ht="26" customHeight="1" spans="1:20">
      <c r="A46" s="144" t="s">
        <v>90</v>
      </c>
      <c r="B46" s="8" t="s">
        <v>180</v>
      </c>
      <c r="C46" s="8" t="s">
        <v>163</v>
      </c>
      <c r="D46" s="8" t="s">
        <v>144</v>
      </c>
      <c r="E46" s="199">
        <v>158400</v>
      </c>
      <c r="F46" s="200"/>
      <c r="G46" s="199">
        <v>158400</v>
      </c>
      <c r="H46" s="200">
        <v>158400</v>
      </c>
      <c r="I46" s="199">
        <v>158400</v>
      </c>
      <c r="J46" s="202"/>
      <c r="K46" s="203"/>
      <c r="L46" s="203"/>
      <c r="M46" s="203"/>
      <c r="N46" s="203"/>
      <c r="O46" s="203"/>
      <c r="P46" s="203"/>
      <c r="Q46" s="203"/>
      <c r="R46" s="206"/>
      <c r="S46" s="206"/>
      <c r="T46" s="157"/>
    </row>
    <row r="47" ht="26" customHeight="1" spans="1:20">
      <c r="A47" s="144" t="s">
        <v>90</v>
      </c>
      <c r="B47" s="8" t="s">
        <v>181</v>
      </c>
      <c r="C47" s="8" t="s">
        <v>182</v>
      </c>
      <c r="D47" s="8" t="s">
        <v>145</v>
      </c>
      <c r="E47" s="199">
        <v>131300</v>
      </c>
      <c r="F47" s="200"/>
      <c r="G47" s="199">
        <v>131300</v>
      </c>
      <c r="H47" s="200">
        <v>131300</v>
      </c>
      <c r="I47" s="199">
        <v>131300</v>
      </c>
      <c r="J47" s="202"/>
      <c r="K47" s="203"/>
      <c r="L47" s="203"/>
      <c r="M47" s="203"/>
      <c r="N47" s="203"/>
      <c r="O47" s="203"/>
      <c r="P47" s="203"/>
      <c r="Q47" s="203"/>
      <c r="R47" s="206"/>
      <c r="S47" s="206"/>
      <c r="T47" s="157"/>
    </row>
    <row r="48" ht="26" customHeight="1" spans="1:20">
      <c r="A48" s="144" t="s">
        <v>90</v>
      </c>
      <c r="B48" s="8" t="s">
        <v>183</v>
      </c>
      <c r="C48" s="8" t="s">
        <v>184</v>
      </c>
      <c r="D48" s="8" t="s">
        <v>185</v>
      </c>
      <c r="E48" s="199">
        <v>114000</v>
      </c>
      <c r="F48" s="200">
        <v>114000</v>
      </c>
      <c r="G48" s="200"/>
      <c r="H48" s="200">
        <v>114000</v>
      </c>
      <c r="I48" s="199">
        <v>114000</v>
      </c>
      <c r="J48" s="202"/>
      <c r="K48" s="203"/>
      <c r="L48" s="203"/>
      <c r="M48" s="203"/>
      <c r="N48" s="203"/>
      <c r="O48" s="203"/>
      <c r="P48" s="203"/>
      <c r="Q48" s="203"/>
      <c r="R48" s="206"/>
      <c r="S48" s="206"/>
      <c r="T48" s="157"/>
    </row>
    <row r="49" ht="26" customHeight="1" spans="1:20">
      <c r="A49" s="144" t="s">
        <v>90</v>
      </c>
      <c r="B49" s="8" t="s">
        <v>186</v>
      </c>
      <c r="C49" s="8" t="s">
        <v>187</v>
      </c>
      <c r="D49" s="8" t="s">
        <v>188</v>
      </c>
      <c r="E49" s="199">
        <v>86436</v>
      </c>
      <c r="F49" s="200">
        <v>86436</v>
      </c>
      <c r="G49" s="200"/>
      <c r="H49" s="200">
        <v>86436</v>
      </c>
      <c r="I49" s="199">
        <v>86436</v>
      </c>
      <c r="J49" s="202"/>
      <c r="K49" s="203"/>
      <c r="L49" s="203"/>
      <c r="M49" s="203"/>
      <c r="N49" s="203"/>
      <c r="O49" s="203"/>
      <c r="P49" s="203"/>
      <c r="Q49" s="203"/>
      <c r="R49" s="206"/>
      <c r="S49" s="206"/>
      <c r="T49" s="157"/>
    </row>
    <row r="50" ht="26" customHeight="1" spans="1:20">
      <c r="A50" s="144" t="s">
        <v>90</v>
      </c>
      <c r="B50" s="8" t="s">
        <v>189</v>
      </c>
      <c r="C50" s="8" t="s">
        <v>190</v>
      </c>
      <c r="D50" s="8" t="s">
        <v>144</v>
      </c>
      <c r="E50" s="199">
        <v>100000</v>
      </c>
      <c r="F50" s="200"/>
      <c r="G50" s="199">
        <v>100000</v>
      </c>
      <c r="H50" s="200">
        <v>100000</v>
      </c>
      <c r="I50" s="199">
        <v>100000</v>
      </c>
      <c r="J50" s="202"/>
      <c r="K50" s="203"/>
      <c r="L50" s="203"/>
      <c r="M50" s="203"/>
      <c r="N50" s="203"/>
      <c r="O50" s="203"/>
      <c r="P50" s="203"/>
      <c r="Q50" s="203"/>
      <c r="R50" s="206"/>
      <c r="S50" s="206"/>
      <c r="T50" s="157"/>
    </row>
  </sheetData>
  <sortState ref="B8:G50">
    <sortCondition ref="B8"/>
  </sortState>
  <mergeCells count="17">
    <mergeCell ref="A1:C1"/>
    <mergeCell ref="A2:T2"/>
    <mergeCell ref="Q3:T3"/>
    <mergeCell ref="B4:C4"/>
    <mergeCell ref="E4:G4"/>
    <mergeCell ref="H4:K4"/>
    <mergeCell ref="S4:T4"/>
    <mergeCell ref="B7:C7"/>
    <mergeCell ref="A4:A5"/>
    <mergeCell ref="D4:D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511805555555556" right="0.511805555555556" top="0.786805555555556" bottom="0.590277777777778" header="0.559027777777778" footer="0.507638888888889"/>
  <pageSetup paperSize="9" scale="92" fitToHeight="0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S33"/>
  <sheetViews>
    <sheetView showGridLines="0" showZeros="0" view="pageBreakPreview" zoomScaleNormal="70" workbookViewId="0">
      <selection activeCell="F8" sqref="F8"/>
    </sheetView>
  </sheetViews>
  <sheetFormatPr defaultColWidth="6.75" defaultRowHeight="12.75"/>
  <cols>
    <col min="1" max="1" width="7.13333333333333" style="112" customWidth="1"/>
    <col min="2" max="2" width="8.13333333333333" style="166" customWidth="1"/>
    <col min="3" max="3" width="8.13333333333333" style="167" customWidth="1"/>
    <col min="4" max="4" width="9.5" style="167" customWidth="1"/>
    <col min="5" max="5" width="9.25" style="166" customWidth="1"/>
    <col min="6" max="6" width="9.93333333333333" style="166" customWidth="1"/>
    <col min="7" max="7" width="9" style="166" customWidth="1"/>
    <col min="8" max="8" width="8.25" style="166" customWidth="1"/>
    <col min="9" max="9" width="8.63333333333333" style="166" customWidth="1"/>
    <col min="10" max="10" width="7.88333333333333" style="166" customWidth="1"/>
    <col min="11" max="11" width="4.75" style="166" customWidth="1"/>
    <col min="12" max="12" width="5.25" style="166" customWidth="1"/>
    <col min="13" max="13" width="5.13333333333333" style="166" customWidth="1"/>
    <col min="14" max="15" width="4.5" style="166" customWidth="1"/>
    <col min="16" max="16" width="7.375" style="166" customWidth="1"/>
    <col min="17" max="17" width="6.5" style="166" customWidth="1"/>
    <col min="18" max="18" width="9.24166666666667" style="166" customWidth="1"/>
    <col min="19" max="19" width="6.5" style="166" customWidth="1"/>
    <col min="20" max="16384" width="6.75" style="166"/>
  </cols>
  <sheetData>
    <row r="1" s="160" customFormat="1" ht="20.25" spans="1:12">
      <c r="A1" s="47" t="s">
        <v>191</v>
      </c>
      <c r="C1" s="168"/>
      <c r="D1" s="168"/>
      <c r="L1" s="90"/>
    </row>
    <row r="2" s="161" customFormat="1" ht="33" customHeight="1" spans="1:19">
      <c r="A2" s="84" t="s">
        <v>192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</row>
    <row r="3" s="162" customFormat="1" ht="18" customHeight="1" spans="1:19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83"/>
      <c r="N3" s="183"/>
      <c r="O3" s="183"/>
      <c r="P3" s="184" t="s">
        <v>3</v>
      </c>
      <c r="Q3" s="184"/>
      <c r="R3" s="184"/>
      <c r="S3" s="184"/>
    </row>
    <row r="4" s="163" customFormat="1" ht="21.75" customHeight="1" spans="1:19">
      <c r="A4" s="128" t="s">
        <v>68</v>
      </c>
      <c r="B4" s="8" t="s">
        <v>193</v>
      </c>
      <c r="C4" s="8"/>
      <c r="D4" s="66" t="s">
        <v>131</v>
      </c>
      <c r="E4" s="169" t="s">
        <v>194</v>
      </c>
      <c r="F4" s="170" t="s">
        <v>195</v>
      </c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2"/>
    </row>
    <row r="5" s="163" customFormat="1" ht="21.75" customHeight="1" spans="1:19">
      <c r="A5" s="128"/>
      <c r="B5" s="8" t="s">
        <v>134</v>
      </c>
      <c r="C5" s="8" t="s">
        <v>135</v>
      </c>
      <c r="D5" s="67"/>
      <c r="E5" s="169"/>
      <c r="F5" s="170"/>
      <c r="G5" s="171" t="s">
        <v>76</v>
      </c>
      <c r="H5" s="171"/>
      <c r="I5" s="171"/>
      <c r="J5" s="171"/>
      <c r="K5" s="171" t="s">
        <v>77</v>
      </c>
      <c r="L5" s="171" t="s">
        <v>78</v>
      </c>
      <c r="M5" s="171" t="s">
        <v>79</v>
      </c>
      <c r="N5" s="171" t="s">
        <v>80</v>
      </c>
      <c r="O5" s="171" t="s">
        <v>81</v>
      </c>
      <c r="P5" s="171" t="s">
        <v>82</v>
      </c>
      <c r="Q5" s="128" t="s">
        <v>73</v>
      </c>
      <c r="R5" s="128" t="s">
        <v>133</v>
      </c>
      <c r="S5" s="128"/>
    </row>
    <row r="6" s="163" customFormat="1" ht="61" customHeight="1" spans="1:19">
      <c r="A6" s="128"/>
      <c r="B6" s="8"/>
      <c r="C6" s="8"/>
      <c r="D6" s="68"/>
      <c r="E6" s="172"/>
      <c r="F6" s="170"/>
      <c r="G6" s="171" t="s">
        <v>85</v>
      </c>
      <c r="H6" s="171" t="s">
        <v>136</v>
      </c>
      <c r="I6" s="171" t="s">
        <v>137</v>
      </c>
      <c r="J6" s="171" t="s">
        <v>88</v>
      </c>
      <c r="K6" s="171"/>
      <c r="L6" s="171"/>
      <c r="M6" s="171"/>
      <c r="N6" s="171"/>
      <c r="O6" s="171"/>
      <c r="P6" s="171"/>
      <c r="Q6" s="128"/>
      <c r="R6" s="128" t="s">
        <v>83</v>
      </c>
      <c r="S6" s="128" t="s">
        <v>84</v>
      </c>
    </row>
    <row r="7" s="164" customFormat="1" ht="45" customHeight="1" spans="1:19">
      <c r="A7" s="67" t="s">
        <v>89</v>
      </c>
      <c r="B7" s="8" t="s">
        <v>138</v>
      </c>
      <c r="C7" s="8" t="s">
        <v>138</v>
      </c>
      <c r="D7" s="8" t="s">
        <v>75</v>
      </c>
      <c r="E7" s="66" t="s">
        <v>89</v>
      </c>
      <c r="F7" s="8" t="s">
        <v>196</v>
      </c>
      <c r="G7" s="8" t="s">
        <v>197</v>
      </c>
      <c r="H7" s="8">
        <v>3</v>
      </c>
      <c r="I7" s="8">
        <v>4</v>
      </c>
      <c r="J7" s="8">
        <v>5</v>
      </c>
      <c r="K7" s="8">
        <v>6</v>
      </c>
      <c r="L7" s="8">
        <v>7</v>
      </c>
      <c r="M7" s="8">
        <v>8</v>
      </c>
      <c r="N7" s="8">
        <v>9</v>
      </c>
      <c r="O7" s="8">
        <v>10</v>
      </c>
      <c r="P7" s="8">
        <v>11</v>
      </c>
      <c r="Q7" s="8">
        <v>12</v>
      </c>
      <c r="R7" s="8">
        <v>13</v>
      </c>
      <c r="S7" s="8">
        <v>14</v>
      </c>
    </row>
    <row r="8" ht="26.25" customHeight="1" spans="1:19">
      <c r="A8" s="144" t="s">
        <v>90</v>
      </c>
      <c r="B8" s="145" t="s">
        <v>71</v>
      </c>
      <c r="C8" s="173"/>
      <c r="D8" s="111"/>
      <c r="E8" s="111"/>
      <c r="F8" s="174">
        <f>SUM(F9:F33)</f>
        <v>7126970.5</v>
      </c>
      <c r="G8" s="174">
        <f>SUM(G9:G33)</f>
        <v>5466286.5</v>
      </c>
      <c r="H8" s="174">
        <f>SUM(H9:H33)</f>
        <v>5466286.5</v>
      </c>
      <c r="I8" s="174"/>
      <c r="J8" s="174"/>
      <c r="K8" s="174"/>
      <c r="L8" s="174"/>
      <c r="M8" s="174"/>
      <c r="N8" s="174"/>
      <c r="O8" s="174">
        <f>SUM(O9:O33)</f>
        <v>0</v>
      </c>
      <c r="P8" s="174">
        <f>SUM(P9:P33)</f>
        <v>1500000</v>
      </c>
      <c r="Q8" s="174"/>
      <c r="R8" s="174">
        <f>SUM(R9:R33)</f>
        <v>160684</v>
      </c>
      <c r="S8" s="174"/>
    </row>
    <row r="9" ht="28.5" customHeight="1" spans="1:19">
      <c r="A9" s="144" t="s">
        <v>90</v>
      </c>
      <c r="B9" s="111" t="s">
        <v>198</v>
      </c>
      <c r="C9" s="111" t="s">
        <v>199</v>
      </c>
      <c r="D9" s="111" t="s">
        <v>200</v>
      </c>
      <c r="E9" s="175" t="s">
        <v>201</v>
      </c>
      <c r="F9" s="175">
        <v>70000</v>
      </c>
      <c r="G9" s="175">
        <f>H9+I9+J9</f>
        <v>0</v>
      </c>
      <c r="H9" s="176"/>
      <c r="I9" s="175"/>
      <c r="J9" s="175"/>
      <c r="K9" s="175"/>
      <c r="L9" s="175"/>
      <c r="M9" s="175"/>
      <c r="N9" s="175"/>
      <c r="O9" s="175"/>
      <c r="P9" s="175"/>
      <c r="Q9" s="175"/>
      <c r="R9" s="175">
        <v>70000</v>
      </c>
      <c r="S9" s="174"/>
    </row>
    <row r="10" ht="28.5" customHeight="1" spans="1:19">
      <c r="A10" s="144" t="s">
        <v>90</v>
      </c>
      <c r="B10" s="111" t="s">
        <v>202</v>
      </c>
      <c r="C10" s="111" t="s">
        <v>203</v>
      </c>
      <c r="D10" s="111" t="s">
        <v>204</v>
      </c>
      <c r="E10" s="175" t="s">
        <v>205</v>
      </c>
      <c r="F10" s="175">
        <v>32400</v>
      </c>
      <c r="G10" s="175">
        <f t="shared" ref="G10:G40" si="0">H10+I10+J10</f>
        <v>0</v>
      </c>
      <c r="H10" s="176"/>
      <c r="I10" s="175"/>
      <c r="J10" s="175"/>
      <c r="K10" s="175"/>
      <c r="L10" s="175"/>
      <c r="M10" s="175"/>
      <c r="N10" s="175"/>
      <c r="O10" s="175"/>
      <c r="P10" s="175"/>
      <c r="Q10" s="175"/>
      <c r="R10" s="175">
        <v>32400</v>
      </c>
      <c r="S10" s="174"/>
    </row>
    <row r="11" ht="28.5" customHeight="1" spans="1:19">
      <c r="A11" s="144" t="s">
        <v>90</v>
      </c>
      <c r="B11" s="111" t="s">
        <v>198</v>
      </c>
      <c r="C11" s="111" t="s">
        <v>199</v>
      </c>
      <c r="D11" s="111" t="s">
        <v>206</v>
      </c>
      <c r="E11" s="175" t="s">
        <v>205</v>
      </c>
      <c r="F11" s="175">
        <v>58284</v>
      </c>
      <c r="G11" s="175">
        <f t="shared" si="0"/>
        <v>0</v>
      </c>
      <c r="H11" s="176"/>
      <c r="I11" s="175"/>
      <c r="J11" s="175"/>
      <c r="K11" s="175"/>
      <c r="L11" s="175"/>
      <c r="M11" s="175"/>
      <c r="N11" s="175"/>
      <c r="O11" s="175"/>
      <c r="P11" s="175"/>
      <c r="Q11" s="175"/>
      <c r="R11" s="175">
        <v>58284</v>
      </c>
      <c r="S11" s="174"/>
    </row>
    <row r="12" ht="28.5" customHeight="1" spans="1:19">
      <c r="A12" s="144" t="s">
        <v>90</v>
      </c>
      <c r="B12" s="111" t="s">
        <v>207</v>
      </c>
      <c r="C12" s="111" t="s">
        <v>161</v>
      </c>
      <c r="D12" s="111" t="s">
        <v>208</v>
      </c>
      <c r="E12" s="175" t="s">
        <v>209</v>
      </c>
      <c r="F12" s="175">
        <v>30000</v>
      </c>
      <c r="G12" s="175">
        <f t="shared" si="0"/>
        <v>30000</v>
      </c>
      <c r="H12" s="175">
        <v>30000</v>
      </c>
      <c r="I12" s="175"/>
      <c r="J12" s="175"/>
      <c r="K12" s="175"/>
      <c r="L12" s="175"/>
      <c r="M12" s="175"/>
      <c r="N12" s="175"/>
      <c r="O12" s="175"/>
      <c r="P12" s="175"/>
      <c r="Q12" s="175"/>
      <c r="R12" s="175"/>
      <c r="S12" s="174"/>
    </row>
    <row r="13" ht="28.5" customHeight="1" spans="1:19">
      <c r="A13" s="144" t="s">
        <v>90</v>
      </c>
      <c r="B13" s="111" t="s">
        <v>162</v>
      </c>
      <c r="C13" s="111" t="s">
        <v>163</v>
      </c>
      <c r="D13" s="111" t="s">
        <v>208</v>
      </c>
      <c r="E13" s="175" t="s">
        <v>209</v>
      </c>
      <c r="F13" s="175">
        <v>37417</v>
      </c>
      <c r="G13" s="175">
        <f t="shared" si="0"/>
        <v>37417</v>
      </c>
      <c r="H13" s="175">
        <v>37417</v>
      </c>
      <c r="I13" s="175"/>
      <c r="J13" s="175"/>
      <c r="K13" s="175"/>
      <c r="L13" s="175"/>
      <c r="M13" s="175"/>
      <c r="N13" s="175"/>
      <c r="O13" s="175"/>
      <c r="P13" s="175"/>
      <c r="Q13" s="175"/>
      <c r="R13" s="175"/>
      <c r="S13" s="174"/>
    </row>
    <row r="14" ht="28.5" customHeight="1" spans="1:19">
      <c r="A14" s="144" t="s">
        <v>90</v>
      </c>
      <c r="B14" s="111" t="s">
        <v>162</v>
      </c>
      <c r="C14" s="111" t="s">
        <v>163</v>
      </c>
      <c r="D14" s="111" t="s">
        <v>210</v>
      </c>
      <c r="E14" s="175" t="s">
        <v>211</v>
      </c>
      <c r="F14" s="175">
        <v>1041900</v>
      </c>
      <c r="G14" s="175">
        <f t="shared" si="0"/>
        <v>1041900</v>
      </c>
      <c r="H14" s="175">
        <v>1041900</v>
      </c>
      <c r="I14" s="175"/>
      <c r="J14" s="175"/>
      <c r="K14" s="175"/>
      <c r="L14" s="175"/>
      <c r="M14" s="175"/>
      <c r="N14" s="175"/>
      <c r="O14" s="175"/>
      <c r="P14" s="175"/>
      <c r="Q14" s="175"/>
      <c r="R14" s="175"/>
      <c r="S14" s="174"/>
    </row>
    <row r="15" ht="28.5" customHeight="1" spans="1:19">
      <c r="A15" s="144" t="s">
        <v>90</v>
      </c>
      <c r="B15" s="111" t="s">
        <v>162</v>
      </c>
      <c r="C15" s="111" t="s">
        <v>163</v>
      </c>
      <c r="D15" s="111" t="s">
        <v>212</v>
      </c>
      <c r="E15" s="175" t="s">
        <v>213</v>
      </c>
      <c r="F15" s="175">
        <v>70000</v>
      </c>
      <c r="G15" s="175">
        <f t="shared" si="0"/>
        <v>70000</v>
      </c>
      <c r="H15" s="175">
        <v>70000</v>
      </c>
      <c r="I15" s="175"/>
      <c r="J15" s="175"/>
      <c r="K15" s="175"/>
      <c r="L15" s="175"/>
      <c r="M15" s="175"/>
      <c r="N15" s="175"/>
      <c r="O15" s="175"/>
      <c r="P15" s="175"/>
      <c r="Q15" s="175"/>
      <c r="R15" s="175"/>
      <c r="S15" s="174"/>
    </row>
    <row r="16" ht="28.5" customHeight="1" spans="1:19">
      <c r="A16" s="144" t="s">
        <v>90</v>
      </c>
      <c r="B16" s="111" t="s">
        <v>169</v>
      </c>
      <c r="C16" s="111" t="s">
        <v>163</v>
      </c>
      <c r="D16" s="111" t="s">
        <v>212</v>
      </c>
      <c r="E16" s="175" t="s">
        <v>213</v>
      </c>
      <c r="F16" s="175">
        <v>20000</v>
      </c>
      <c r="G16" s="175">
        <f t="shared" si="0"/>
        <v>20000</v>
      </c>
      <c r="H16" s="175">
        <v>20000</v>
      </c>
      <c r="I16" s="175"/>
      <c r="J16" s="175"/>
      <c r="K16" s="175"/>
      <c r="L16" s="175"/>
      <c r="M16" s="175"/>
      <c r="N16" s="175"/>
      <c r="O16" s="175"/>
      <c r="P16" s="175"/>
      <c r="Q16" s="175"/>
      <c r="R16" s="175"/>
      <c r="S16" s="174"/>
    </row>
    <row r="17" ht="28.5" customHeight="1" spans="1:19">
      <c r="A17" s="144" t="s">
        <v>90</v>
      </c>
      <c r="B17" s="111" t="s">
        <v>141</v>
      </c>
      <c r="C17" s="111" t="s">
        <v>142</v>
      </c>
      <c r="D17" s="111" t="s">
        <v>214</v>
      </c>
      <c r="E17" s="175" t="s">
        <v>215</v>
      </c>
      <c r="F17" s="175">
        <v>2557656</v>
      </c>
      <c r="G17" s="175">
        <f t="shared" si="0"/>
        <v>2557656</v>
      </c>
      <c r="H17" s="175">
        <v>2557656</v>
      </c>
      <c r="I17" s="175"/>
      <c r="J17" s="175"/>
      <c r="K17" s="175"/>
      <c r="L17" s="175"/>
      <c r="M17" s="175"/>
      <c r="N17" s="175"/>
      <c r="O17" s="175"/>
      <c r="P17" s="175"/>
      <c r="Q17" s="175"/>
      <c r="R17" s="175"/>
      <c r="S17" s="174"/>
    </row>
    <row r="18" ht="28.5" customHeight="1" spans="1:19">
      <c r="A18" s="144" t="s">
        <v>90</v>
      </c>
      <c r="B18" s="111" t="s">
        <v>186</v>
      </c>
      <c r="C18" s="111" t="s">
        <v>187</v>
      </c>
      <c r="D18" s="111" t="s">
        <v>214</v>
      </c>
      <c r="E18" s="175" t="s">
        <v>216</v>
      </c>
      <c r="F18" s="175">
        <v>161076</v>
      </c>
      <c r="G18" s="175">
        <f t="shared" si="0"/>
        <v>161076</v>
      </c>
      <c r="H18" s="175">
        <v>161076</v>
      </c>
      <c r="I18" s="175"/>
      <c r="J18" s="175"/>
      <c r="K18" s="175"/>
      <c r="L18" s="175"/>
      <c r="M18" s="175"/>
      <c r="N18" s="175"/>
      <c r="O18" s="175"/>
      <c r="P18" s="175"/>
      <c r="Q18" s="175"/>
      <c r="R18" s="175"/>
      <c r="S18" s="174"/>
    </row>
    <row r="19" ht="28.5" customHeight="1" spans="1:19">
      <c r="A19" s="144" t="s">
        <v>90</v>
      </c>
      <c r="B19" s="111" t="s">
        <v>162</v>
      </c>
      <c r="C19" s="111" t="s">
        <v>163</v>
      </c>
      <c r="D19" s="111" t="s">
        <v>217</v>
      </c>
      <c r="E19" s="175" t="s">
        <v>218</v>
      </c>
      <c r="F19" s="175">
        <v>663000</v>
      </c>
      <c r="G19" s="175">
        <f t="shared" si="0"/>
        <v>663000</v>
      </c>
      <c r="H19" s="175">
        <v>663000</v>
      </c>
      <c r="I19" s="175"/>
      <c r="J19" s="175"/>
      <c r="K19" s="175"/>
      <c r="L19" s="175"/>
      <c r="M19" s="175"/>
      <c r="N19" s="175"/>
      <c r="O19" s="175"/>
      <c r="P19" s="175"/>
      <c r="Q19" s="175"/>
      <c r="R19" s="175"/>
      <c r="S19" s="174"/>
    </row>
    <row r="20" ht="28.5" customHeight="1" spans="1:19">
      <c r="A20" s="144" t="s">
        <v>90</v>
      </c>
      <c r="B20" s="111" t="s">
        <v>162</v>
      </c>
      <c r="C20" s="111" t="s">
        <v>163</v>
      </c>
      <c r="D20" s="111" t="s">
        <v>219</v>
      </c>
      <c r="E20" s="175" t="s">
        <v>220</v>
      </c>
      <c r="F20" s="175">
        <v>1500000</v>
      </c>
      <c r="G20" s="175">
        <f t="shared" si="0"/>
        <v>0</v>
      </c>
      <c r="I20" s="175"/>
      <c r="J20" s="175"/>
      <c r="K20" s="175"/>
      <c r="L20" s="175"/>
      <c r="M20" s="175"/>
      <c r="N20" s="175"/>
      <c r="O20" s="175"/>
      <c r="P20" s="175">
        <v>1500000</v>
      </c>
      <c r="Q20" s="175"/>
      <c r="R20" s="175"/>
      <c r="S20" s="174"/>
    </row>
    <row r="21" ht="28.5" customHeight="1" spans="1:19">
      <c r="A21" s="144" t="s">
        <v>90</v>
      </c>
      <c r="B21" s="111" t="s">
        <v>162</v>
      </c>
      <c r="C21" s="111" t="s">
        <v>163</v>
      </c>
      <c r="D21" s="111" t="s">
        <v>217</v>
      </c>
      <c r="E21" s="175" t="s">
        <v>221</v>
      </c>
      <c r="F21" s="175">
        <v>30000</v>
      </c>
      <c r="G21" s="175">
        <f t="shared" si="0"/>
        <v>30000</v>
      </c>
      <c r="H21" s="175">
        <v>30000</v>
      </c>
      <c r="I21" s="175"/>
      <c r="J21" s="175"/>
      <c r="K21" s="175"/>
      <c r="L21" s="175"/>
      <c r="M21" s="175"/>
      <c r="N21" s="175"/>
      <c r="O21" s="175"/>
      <c r="P21" s="175"/>
      <c r="Q21" s="175"/>
      <c r="R21" s="175"/>
      <c r="S21" s="174"/>
    </row>
    <row r="22" ht="28.5" customHeight="1" spans="1:19">
      <c r="A22" s="144" t="s">
        <v>90</v>
      </c>
      <c r="B22" s="111" t="s">
        <v>222</v>
      </c>
      <c r="C22" s="111" t="s">
        <v>223</v>
      </c>
      <c r="D22" s="111" t="s">
        <v>217</v>
      </c>
      <c r="E22" s="175" t="s">
        <v>221</v>
      </c>
      <c r="F22" s="175">
        <v>93000</v>
      </c>
      <c r="G22" s="175">
        <f t="shared" si="0"/>
        <v>93000</v>
      </c>
      <c r="H22" s="175">
        <v>93000</v>
      </c>
      <c r="I22" s="175"/>
      <c r="J22" s="175"/>
      <c r="K22" s="175"/>
      <c r="L22" s="175"/>
      <c r="M22" s="175"/>
      <c r="N22" s="175"/>
      <c r="O22" s="175"/>
      <c r="P22" s="175"/>
      <c r="Q22" s="175"/>
      <c r="R22" s="175"/>
      <c r="S22" s="174"/>
    </row>
    <row r="23" ht="28.5" customHeight="1" spans="1:19">
      <c r="A23" s="144" t="s">
        <v>90</v>
      </c>
      <c r="B23" s="111" t="s">
        <v>168</v>
      </c>
      <c r="C23" s="111" t="s">
        <v>163</v>
      </c>
      <c r="D23" s="177" t="s">
        <v>217</v>
      </c>
      <c r="E23" s="175" t="s">
        <v>221</v>
      </c>
      <c r="F23" s="175">
        <v>20160</v>
      </c>
      <c r="G23" s="175">
        <f t="shared" si="0"/>
        <v>20160</v>
      </c>
      <c r="H23" s="175">
        <v>20160</v>
      </c>
      <c r="I23" s="175"/>
      <c r="J23" s="175"/>
      <c r="K23" s="175"/>
      <c r="L23" s="175"/>
      <c r="M23" s="175"/>
      <c r="N23" s="175"/>
      <c r="O23" s="175"/>
      <c r="P23" s="175"/>
      <c r="Q23" s="175"/>
      <c r="R23" s="175"/>
      <c r="S23" s="174"/>
    </row>
    <row r="24" ht="28.5" customHeight="1" spans="1:19">
      <c r="A24" s="144" t="s">
        <v>90</v>
      </c>
      <c r="B24" s="111" t="s">
        <v>207</v>
      </c>
      <c r="C24" s="177" t="s">
        <v>161</v>
      </c>
      <c r="D24" s="177" t="s">
        <v>217</v>
      </c>
      <c r="E24" s="175" t="s">
        <v>221</v>
      </c>
      <c r="F24" s="175">
        <v>31200</v>
      </c>
      <c r="G24" s="175">
        <f t="shared" si="0"/>
        <v>31200</v>
      </c>
      <c r="H24" s="175">
        <v>31200</v>
      </c>
      <c r="I24" s="175"/>
      <c r="J24" s="175"/>
      <c r="K24" s="175"/>
      <c r="L24" s="175"/>
      <c r="M24" s="175"/>
      <c r="N24" s="175"/>
      <c r="O24" s="175"/>
      <c r="P24" s="175"/>
      <c r="Q24" s="175"/>
      <c r="R24" s="175"/>
      <c r="S24" s="174"/>
    </row>
    <row r="25" ht="28.5" customHeight="1" spans="1:19">
      <c r="A25" s="144" t="s">
        <v>90</v>
      </c>
      <c r="B25" s="111" t="s">
        <v>186</v>
      </c>
      <c r="C25" s="177" t="s">
        <v>187</v>
      </c>
      <c r="D25" s="177" t="s">
        <v>224</v>
      </c>
      <c r="E25" s="175" t="s">
        <v>221</v>
      </c>
      <c r="F25" s="175">
        <v>124027.5</v>
      </c>
      <c r="G25" s="175">
        <f t="shared" si="0"/>
        <v>124027.5</v>
      </c>
      <c r="H25" s="175">
        <v>124027.5</v>
      </c>
      <c r="I25" s="175"/>
      <c r="J25" s="175"/>
      <c r="K25" s="175"/>
      <c r="L25" s="175"/>
      <c r="M25" s="175"/>
      <c r="N25" s="175"/>
      <c r="O25" s="175"/>
      <c r="P25" s="175"/>
      <c r="Q25" s="175"/>
      <c r="R25" s="175"/>
      <c r="S25" s="174"/>
    </row>
    <row r="26" ht="28.5" customHeight="1" spans="1:19">
      <c r="A26" s="144" t="s">
        <v>90</v>
      </c>
      <c r="B26" s="111" t="s">
        <v>186</v>
      </c>
      <c r="C26" s="177" t="s">
        <v>187</v>
      </c>
      <c r="D26" s="177" t="s">
        <v>214</v>
      </c>
      <c r="E26" s="175" t="s">
        <v>221</v>
      </c>
      <c r="F26" s="175">
        <v>150000</v>
      </c>
      <c r="G26" s="175">
        <f t="shared" si="0"/>
        <v>150000</v>
      </c>
      <c r="H26" s="175">
        <v>150000</v>
      </c>
      <c r="I26" s="175"/>
      <c r="J26" s="175"/>
      <c r="K26" s="175"/>
      <c r="L26" s="175"/>
      <c r="M26" s="175"/>
      <c r="N26" s="175"/>
      <c r="O26" s="175"/>
      <c r="P26" s="175"/>
      <c r="Q26" s="175"/>
      <c r="R26" s="175"/>
      <c r="S26" s="174"/>
    </row>
    <row r="27" ht="28.5" customHeight="1" spans="1:19">
      <c r="A27" s="144" t="s">
        <v>90</v>
      </c>
      <c r="B27" s="111" t="s">
        <v>169</v>
      </c>
      <c r="C27" s="177" t="s">
        <v>163</v>
      </c>
      <c r="D27" s="177" t="s">
        <v>217</v>
      </c>
      <c r="E27" s="175" t="s">
        <v>225</v>
      </c>
      <c r="F27" s="175">
        <v>60000</v>
      </c>
      <c r="G27" s="175">
        <f t="shared" si="0"/>
        <v>60000</v>
      </c>
      <c r="H27" s="175">
        <v>60000</v>
      </c>
      <c r="I27" s="175"/>
      <c r="J27" s="175"/>
      <c r="K27" s="175"/>
      <c r="L27" s="175"/>
      <c r="M27" s="175"/>
      <c r="N27" s="175"/>
      <c r="O27" s="175"/>
      <c r="P27" s="175"/>
      <c r="Q27" s="175"/>
      <c r="R27" s="175"/>
      <c r="S27" s="174"/>
    </row>
    <row r="28" ht="28.5" customHeight="1" spans="1:19">
      <c r="A28" s="144" t="s">
        <v>90</v>
      </c>
      <c r="B28" s="111" t="s">
        <v>162</v>
      </c>
      <c r="C28" s="177" t="s">
        <v>163</v>
      </c>
      <c r="D28" s="177" t="s">
        <v>217</v>
      </c>
      <c r="E28" s="175" t="s">
        <v>225</v>
      </c>
      <c r="F28" s="175">
        <v>80000</v>
      </c>
      <c r="G28" s="175">
        <f t="shared" si="0"/>
        <v>80000</v>
      </c>
      <c r="H28" s="175">
        <v>80000</v>
      </c>
      <c r="I28" s="175"/>
      <c r="J28" s="175"/>
      <c r="K28" s="175"/>
      <c r="L28" s="175"/>
      <c r="M28" s="175"/>
      <c r="N28" s="175"/>
      <c r="O28" s="175"/>
      <c r="P28" s="175"/>
      <c r="Q28" s="175"/>
      <c r="R28" s="175"/>
      <c r="S28" s="174"/>
    </row>
    <row r="29" ht="28.5" customHeight="1" spans="1:19">
      <c r="A29" s="144" t="s">
        <v>90</v>
      </c>
      <c r="B29" s="111" t="s">
        <v>162</v>
      </c>
      <c r="C29" s="177" t="s">
        <v>163</v>
      </c>
      <c r="D29" s="177" t="s">
        <v>226</v>
      </c>
      <c r="E29" s="175" t="s">
        <v>225</v>
      </c>
      <c r="F29" s="175">
        <v>70000</v>
      </c>
      <c r="G29" s="175">
        <f t="shared" si="0"/>
        <v>70000</v>
      </c>
      <c r="H29" s="175">
        <v>70000</v>
      </c>
      <c r="I29" s="175"/>
      <c r="J29" s="175"/>
      <c r="K29" s="175"/>
      <c r="L29" s="175"/>
      <c r="M29" s="175"/>
      <c r="N29" s="175"/>
      <c r="O29" s="175"/>
      <c r="P29" s="175"/>
      <c r="Q29" s="175"/>
      <c r="R29" s="175"/>
      <c r="S29" s="174"/>
    </row>
    <row r="30" ht="28.5" customHeight="1" spans="1:19">
      <c r="A30" s="144" t="s">
        <v>90</v>
      </c>
      <c r="B30" s="111" t="s">
        <v>181</v>
      </c>
      <c r="C30" s="177" t="s">
        <v>182</v>
      </c>
      <c r="D30" s="177" t="s">
        <v>217</v>
      </c>
      <c r="E30" s="175" t="s">
        <v>225</v>
      </c>
      <c r="F30" s="175">
        <v>78500</v>
      </c>
      <c r="G30" s="175">
        <f t="shared" si="0"/>
        <v>78500</v>
      </c>
      <c r="H30" s="175">
        <v>78500</v>
      </c>
      <c r="I30" s="175"/>
      <c r="J30" s="175"/>
      <c r="K30" s="175"/>
      <c r="L30" s="175"/>
      <c r="M30" s="175"/>
      <c r="N30" s="175"/>
      <c r="O30" s="175"/>
      <c r="P30" s="175"/>
      <c r="Q30" s="175"/>
      <c r="R30" s="175"/>
      <c r="S30" s="174"/>
    </row>
    <row r="31" ht="28.5" customHeight="1" spans="1:19">
      <c r="A31" s="144" t="s">
        <v>90</v>
      </c>
      <c r="B31" s="111" t="s">
        <v>227</v>
      </c>
      <c r="C31" s="177" t="s">
        <v>228</v>
      </c>
      <c r="D31" s="177" t="s">
        <v>229</v>
      </c>
      <c r="E31" s="175" t="s">
        <v>230</v>
      </c>
      <c r="F31" s="175">
        <v>5000</v>
      </c>
      <c r="G31" s="175">
        <f t="shared" si="0"/>
        <v>5000</v>
      </c>
      <c r="H31" s="175">
        <v>5000</v>
      </c>
      <c r="I31" s="175"/>
      <c r="J31" s="175"/>
      <c r="K31" s="175"/>
      <c r="L31" s="175"/>
      <c r="M31" s="175"/>
      <c r="N31" s="175"/>
      <c r="O31" s="175"/>
      <c r="P31" s="175"/>
      <c r="Q31" s="175"/>
      <c r="R31" s="175"/>
      <c r="S31" s="174"/>
    </row>
    <row r="32" ht="28.5" customHeight="1" spans="1:19">
      <c r="A32" s="144" t="s">
        <v>90</v>
      </c>
      <c r="B32" s="111" t="s">
        <v>162</v>
      </c>
      <c r="C32" s="177" t="s">
        <v>163</v>
      </c>
      <c r="D32" s="177" t="s">
        <v>229</v>
      </c>
      <c r="E32" s="175" t="s">
        <v>230</v>
      </c>
      <c r="F32" s="175">
        <v>43350</v>
      </c>
      <c r="G32" s="175">
        <f t="shared" si="0"/>
        <v>43350</v>
      </c>
      <c r="H32" s="175">
        <v>43350</v>
      </c>
      <c r="I32" s="175"/>
      <c r="J32" s="175"/>
      <c r="K32" s="175"/>
      <c r="L32" s="175"/>
      <c r="M32" s="175"/>
      <c r="N32" s="175"/>
      <c r="O32" s="175"/>
      <c r="P32" s="175"/>
      <c r="Q32" s="175"/>
      <c r="R32" s="175"/>
      <c r="S32" s="174"/>
    </row>
    <row r="33" s="165" customFormat="1" ht="28.5" customHeight="1" spans="1:19">
      <c r="A33" s="178" t="s">
        <v>90</v>
      </c>
      <c r="B33" s="179" t="s">
        <v>231</v>
      </c>
      <c r="C33" s="180" t="s">
        <v>232</v>
      </c>
      <c r="D33" s="180" t="s">
        <v>233</v>
      </c>
      <c r="E33" s="181" t="s">
        <v>234</v>
      </c>
      <c r="F33" s="181">
        <v>100000</v>
      </c>
      <c r="G33" s="182">
        <f t="shared" si="0"/>
        <v>100000</v>
      </c>
      <c r="H33" s="181">
        <v>100000</v>
      </c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5"/>
    </row>
  </sheetData>
  <mergeCells count="20">
    <mergeCell ref="A2:S2"/>
    <mergeCell ref="P3:S3"/>
    <mergeCell ref="B4:C4"/>
    <mergeCell ref="G4:S4"/>
    <mergeCell ref="G5:J5"/>
    <mergeCell ref="R5:S5"/>
    <mergeCell ref="B8:C8"/>
    <mergeCell ref="A4:A6"/>
    <mergeCell ref="B5:B6"/>
    <mergeCell ref="C5:C6"/>
    <mergeCell ref="D4:D6"/>
    <mergeCell ref="E4:E6"/>
    <mergeCell ref="F4:F6"/>
    <mergeCell ref="K5:K6"/>
    <mergeCell ref="L5:L6"/>
    <mergeCell ref="M5:M6"/>
    <mergeCell ref="N5:N6"/>
    <mergeCell ref="O5:O6"/>
    <mergeCell ref="P5:P6"/>
    <mergeCell ref="Q5:Q6"/>
  </mergeCells>
  <printOptions horizontalCentered="1"/>
  <pageMargins left="0.511805555555556" right="0.511805555555556" top="0.786805555555556" bottom="0.590277777777778" header="0.559027777777778" footer="0.507638888888889"/>
  <pageSetup paperSize="9" scale="99" fitToHeight="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R12"/>
  <sheetViews>
    <sheetView showGridLines="0" view="pageBreakPreview" zoomScale="115" zoomScaleNormal="100" workbookViewId="0">
      <selection activeCell="M14" sqref="M14"/>
    </sheetView>
  </sheetViews>
  <sheetFormatPr defaultColWidth="8" defaultRowHeight="12.75" customHeight="1"/>
  <cols>
    <col min="1" max="1" width="12.5" style="151" customWidth="1"/>
    <col min="2" max="2" width="9.55833333333333" style="151" customWidth="1"/>
    <col min="3" max="7" width="7.28333333333333" style="151" customWidth="1"/>
    <col min="8" max="8" width="7.28333333333333" style="152" customWidth="1"/>
    <col min="9" max="9" width="9.01666666666667" style="152" customWidth="1"/>
    <col min="10" max="10" width="10.2" style="152" customWidth="1"/>
    <col min="11" max="11" width="7.28333333333333" style="152" customWidth="1"/>
    <col min="12" max="12" width="9.34166666666667" style="152" customWidth="1"/>
    <col min="13" max="13" width="9.44166666666667" style="152" customWidth="1"/>
    <col min="14" max="14" width="10.6416666666667" style="152" customWidth="1"/>
    <col min="15" max="18" width="7.28333333333333" style="152" customWidth="1"/>
    <col min="19" max="16384" width="8" style="152"/>
  </cols>
  <sheetData>
    <row r="1" s="147" customFormat="1" ht="21" spans="1:6">
      <c r="A1" s="153" t="s">
        <v>235</v>
      </c>
      <c r="F1" s="154"/>
    </row>
    <row r="2" s="148" customFormat="1" ht="30" customHeight="1" spans="1:18">
      <c r="A2" s="155" t="s">
        <v>236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</row>
    <row r="3" s="149" customFormat="1" ht="18" customHeight="1" spans="1:18">
      <c r="A3" s="156"/>
      <c r="B3" s="156"/>
      <c r="C3" s="156"/>
      <c r="Q3" s="159" t="s">
        <v>3</v>
      </c>
      <c r="R3" s="159"/>
    </row>
    <row r="4" s="150" customFormat="1" ht="28" customHeight="1" spans="1:18">
      <c r="A4" s="128" t="s">
        <v>68</v>
      </c>
      <c r="B4" s="128" t="s">
        <v>237</v>
      </c>
      <c r="C4" s="128"/>
      <c r="D4" s="128"/>
      <c r="E4" s="128"/>
      <c r="F4" s="128"/>
      <c r="G4" s="128"/>
      <c r="H4" s="128"/>
      <c r="I4" s="158" t="s">
        <v>238</v>
      </c>
      <c r="J4" s="158"/>
      <c r="K4" s="158"/>
      <c r="L4" s="158" t="s">
        <v>239</v>
      </c>
      <c r="M4" s="158"/>
      <c r="N4" s="158"/>
      <c r="O4" s="158"/>
      <c r="P4" s="158"/>
      <c r="Q4" s="158"/>
      <c r="R4" s="158"/>
    </row>
    <row r="5" s="150" customFormat="1" ht="37" customHeight="1" spans="1:18">
      <c r="A5" s="128"/>
      <c r="B5" s="128" t="s">
        <v>71</v>
      </c>
      <c r="C5" s="128" t="s">
        <v>240</v>
      </c>
      <c r="D5" s="128"/>
      <c r="E5" s="128"/>
      <c r="F5" s="128" t="s">
        <v>241</v>
      </c>
      <c r="G5" s="128"/>
      <c r="H5" s="128"/>
      <c r="I5" s="128" t="s">
        <v>85</v>
      </c>
      <c r="J5" s="128" t="s">
        <v>76</v>
      </c>
      <c r="K5" s="128" t="s">
        <v>242</v>
      </c>
      <c r="L5" s="128" t="s">
        <v>71</v>
      </c>
      <c r="M5" s="158" t="s">
        <v>243</v>
      </c>
      <c r="N5" s="158"/>
      <c r="O5" s="158"/>
      <c r="P5" s="158" t="s">
        <v>244</v>
      </c>
      <c r="Q5" s="158"/>
      <c r="R5" s="158"/>
    </row>
    <row r="6" s="150" customFormat="1" ht="37" customHeight="1" spans="1:18">
      <c r="A6" s="128"/>
      <c r="B6" s="128"/>
      <c r="C6" s="128" t="s">
        <v>85</v>
      </c>
      <c r="D6" s="128" t="s">
        <v>76</v>
      </c>
      <c r="E6" s="128" t="s">
        <v>242</v>
      </c>
      <c r="F6" s="128" t="s">
        <v>85</v>
      </c>
      <c r="G6" s="128" t="s">
        <v>76</v>
      </c>
      <c r="H6" s="128" t="s">
        <v>242</v>
      </c>
      <c r="I6" s="128"/>
      <c r="J6" s="128"/>
      <c r="K6" s="128"/>
      <c r="L6" s="128"/>
      <c r="M6" s="8" t="s">
        <v>85</v>
      </c>
      <c r="N6" s="8" t="s">
        <v>76</v>
      </c>
      <c r="O6" s="8" t="s">
        <v>242</v>
      </c>
      <c r="P6" s="8" t="s">
        <v>85</v>
      </c>
      <c r="Q6" s="8" t="s">
        <v>76</v>
      </c>
      <c r="R6" s="8" t="s">
        <v>242</v>
      </c>
    </row>
    <row r="7" s="150" customFormat="1" ht="37" customHeight="1" spans="1:18">
      <c r="A7" s="8" t="s">
        <v>89</v>
      </c>
      <c r="B7" s="8">
        <v>1</v>
      </c>
      <c r="C7" s="8">
        <v>2</v>
      </c>
      <c r="D7" s="8">
        <f>C7+1</f>
        <v>3</v>
      </c>
      <c r="E7" s="8">
        <f>D7+1</f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8">
        <v>15</v>
      </c>
      <c r="Q7" s="8">
        <v>16</v>
      </c>
      <c r="R7" s="8">
        <v>17</v>
      </c>
    </row>
    <row r="8" s="150" customFormat="1" ht="32" customHeight="1" spans="1:18">
      <c r="A8" s="144" t="s">
        <v>90</v>
      </c>
      <c r="B8" s="157">
        <f>I8+L8</f>
        <v>300000</v>
      </c>
      <c r="C8" s="157"/>
      <c r="D8" s="157"/>
      <c r="E8" s="157"/>
      <c r="F8" s="157"/>
      <c r="G8" s="157"/>
      <c r="H8" s="157"/>
      <c r="I8" s="157">
        <f>J8</f>
        <v>190000</v>
      </c>
      <c r="J8" s="157">
        <v>190000</v>
      </c>
      <c r="K8" s="157"/>
      <c r="L8" s="157">
        <f>M8+P8</f>
        <v>110000</v>
      </c>
      <c r="M8" s="157">
        <f>N8</f>
        <v>110000</v>
      </c>
      <c r="N8" s="157">
        <v>110000</v>
      </c>
      <c r="O8" s="157"/>
      <c r="P8" s="157"/>
      <c r="Q8" s="157"/>
      <c r="R8" s="157"/>
    </row>
    <row r="9" s="151" customFormat="1" ht="15"/>
    <row r="10" s="151" customFormat="1" ht="15"/>
    <row r="11" s="151" customFormat="1" ht="15"/>
    <row r="12" s="151" customFormat="1" ht="15"/>
  </sheetData>
  <sheetProtection formatCells="0" formatColumns="0" formatRows="0" insertRows="0" insertColumns="0" insertHyperlinks="0" deleteColumns="0" deleteRows="0" sort="0" autoFilter="0" pivotTables="0"/>
  <mergeCells count="11">
    <mergeCell ref="A2:R2"/>
    <mergeCell ref="Q3:R3"/>
    <mergeCell ref="B4:H4"/>
    <mergeCell ref="C5:E5"/>
    <mergeCell ref="F5:H5"/>
    <mergeCell ref="A4:A6"/>
    <mergeCell ref="B5:B6"/>
    <mergeCell ref="I5:I6"/>
    <mergeCell ref="J5:J6"/>
    <mergeCell ref="K5:K6"/>
    <mergeCell ref="L5:L6"/>
  </mergeCells>
  <printOptions horizontalCentered="1"/>
  <pageMargins left="0.511805555555556" right="0.511805555555556" top="0.786805555555556" bottom="0.590277777777778" header="0.559027777777778" footer="0.507638888888889"/>
  <pageSetup paperSize="9" scale="92" fitToHeight="0" orientation="landscape" horizontalDpi="600" verticalDpi="600"/>
  <headerFooter alignWithMargins="0"/>
  <colBreaks count="1" manualBreakCount="1">
    <brk id="1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>
    <pageSetUpPr fitToPage="1"/>
  </sheetPr>
  <dimension ref="A1:G10"/>
  <sheetViews>
    <sheetView showGridLines="0" showZeros="0" view="pageBreakPreview" zoomScaleNormal="100" workbookViewId="0">
      <selection activeCell="B8" sqref="B8:D8"/>
    </sheetView>
  </sheetViews>
  <sheetFormatPr defaultColWidth="6.88333333333333" defaultRowHeight="12.75" customHeight="1" outlineLevelCol="6"/>
  <cols>
    <col min="1" max="1" width="13.925" style="112" customWidth="1"/>
    <col min="2" max="2" width="18.6416666666667" style="112" customWidth="1"/>
    <col min="3" max="3" width="21.6333333333333" style="112" customWidth="1"/>
    <col min="4" max="4" width="18.75" style="112" customWidth="1"/>
    <col min="5" max="6" width="16.6333333333333" style="112" customWidth="1"/>
    <col min="7" max="7" width="12.25" style="112" customWidth="1"/>
    <col min="8" max="16384" width="6.88333333333333" style="112"/>
  </cols>
  <sheetData>
    <row r="1" s="131" customFormat="1" ht="19.5" customHeight="1" spans="1:1">
      <c r="A1" s="133" t="s">
        <v>245</v>
      </c>
    </row>
    <row r="2" s="132" customFormat="1" ht="36.75" customHeight="1" spans="1:7">
      <c r="A2" s="134" t="s">
        <v>246</v>
      </c>
      <c r="B2" s="134"/>
      <c r="C2" s="102"/>
      <c r="D2" s="102"/>
      <c r="E2" s="102"/>
      <c r="F2" s="102"/>
      <c r="G2" s="102"/>
    </row>
    <row r="3" ht="25.5" customHeight="1" spans="1:7">
      <c r="A3" s="135"/>
      <c r="B3" s="135"/>
      <c r="C3" s="136"/>
      <c r="D3" s="136"/>
      <c r="E3" s="136"/>
      <c r="F3" s="136"/>
      <c r="G3" s="136" t="s">
        <v>3</v>
      </c>
    </row>
    <row r="4" ht="33" customHeight="1" spans="1:7">
      <c r="A4" s="8" t="s">
        <v>68</v>
      </c>
      <c r="B4" s="66" t="s">
        <v>247</v>
      </c>
      <c r="C4" s="137" t="s">
        <v>248</v>
      </c>
      <c r="D4" s="128" t="s">
        <v>249</v>
      </c>
      <c r="E4" s="70" t="s">
        <v>250</v>
      </c>
      <c r="F4" s="8" t="s">
        <v>251</v>
      </c>
      <c r="G4" s="66" t="s">
        <v>252</v>
      </c>
    </row>
    <row r="5" ht="33" customHeight="1" spans="1:7">
      <c r="A5" s="8"/>
      <c r="B5" s="67"/>
      <c r="C5" s="138"/>
      <c r="D5" s="139" t="s">
        <v>253</v>
      </c>
      <c r="E5" s="139" t="s">
        <v>253</v>
      </c>
      <c r="F5" s="140" t="s">
        <v>253</v>
      </c>
      <c r="G5" s="67"/>
    </row>
    <row r="6" ht="33" customHeight="1" spans="1:7">
      <c r="A6" s="8"/>
      <c r="B6" s="67"/>
      <c r="C6" s="141"/>
      <c r="D6" s="142"/>
      <c r="E6" s="142"/>
      <c r="F6" s="142"/>
      <c r="G6" s="68"/>
    </row>
    <row r="7" ht="33" customHeight="1" spans="1:7">
      <c r="A7" s="109" t="s">
        <v>89</v>
      </c>
      <c r="B7" s="109" t="s">
        <v>89</v>
      </c>
      <c r="C7" s="109" t="s">
        <v>89</v>
      </c>
      <c r="D7" s="109">
        <v>1</v>
      </c>
      <c r="E7" s="109">
        <v>2</v>
      </c>
      <c r="F7" s="143">
        <v>3</v>
      </c>
      <c r="G7" s="143" t="s">
        <v>89</v>
      </c>
    </row>
    <row r="8" ht="33" customHeight="1" spans="1:7">
      <c r="A8" s="144" t="s">
        <v>90</v>
      </c>
      <c r="B8" s="145" t="s">
        <v>254</v>
      </c>
      <c r="C8" s="145" t="s">
        <v>255</v>
      </c>
      <c r="D8" s="145">
        <v>6850</v>
      </c>
      <c r="E8" s="146"/>
      <c r="F8" s="146"/>
      <c r="G8" s="111"/>
    </row>
    <row r="9" ht="33" customHeight="1" spans="1:7">
      <c r="A9" s="146"/>
      <c r="B9" s="146"/>
      <c r="C9" s="146"/>
      <c r="D9" s="146"/>
      <c r="E9" s="146"/>
      <c r="F9" s="146"/>
      <c r="G9" s="111"/>
    </row>
    <row r="10" ht="33" customHeight="1" spans="1:7">
      <c r="A10" s="146"/>
      <c r="B10" s="146"/>
      <c r="C10" s="146"/>
      <c r="D10" s="146"/>
      <c r="E10" s="146"/>
      <c r="F10" s="146"/>
      <c r="G10" s="111"/>
    </row>
  </sheetData>
  <mergeCells count="9">
    <mergeCell ref="A2:G2"/>
    <mergeCell ref="A3:B3"/>
    <mergeCell ref="A4:A6"/>
    <mergeCell ref="B4:B6"/>
    <mergeCell ref="C4:C6"/>
    <mergeCell ref="D5:D6"/>
    <mergeCell ref="E5:E6"/>
    <mergeCell ref="F5:F6"/>
    <mergeCell ref="G4:G6"/>
  </mergeCells>
  <printOptions horizontalCentered="1"/>
  <pageMargins left="0.511805555555556" right="0.511805555555556" top="0.786805555555556" bottom="0.590277777777778" header="0.559027777777778" footer="0.507638888888889"/>
  <pageSetup paperSize="9" fitToHeight="0" orientation="landscape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W11"/>
  <sheetViews>
    <sheetView showGridLines="0" showZeros="0" view="pageBreakPreview" zoomScaleNormal="100" workbookViewId="0">
      <selection activeCell="L9" sqref="L9"/>
    </sheetView>
  </sheetViews>
  <sheetFormatPr defaultColWidth="6.75" defaultRowHeight="11.25"/>
  <cols>
    <col min="1" max="1" width="8.63333333333333" style="100" customWidth="1"/>
    <col min="2" max="3" width="8.38333333333333" style="100" customWidth="1"/>
    <col min="4" max="4" width="5.38333333333333" style="100" customWidth="1"/>
    <col min="5" max="5" width="6.38333333333333" style="100" customWidth="1"/>
    <col min="6" max="6" width="5.88333333333333" style="100" customWidth="1"/>
    <col min="7" max="7" width="6.13333333333333" style="100" customWidth="1"/>
    <col min="8" max="8" width="4.63333333333333" style="100" customWidth="1"/>
    <col min="9" max="9" width="10" style="100" customWidth="1"/>
    <col min="10" max="10" width="4.63333333333333" style="100" customWidth="1"/>
    <col min="11" max="11" width="5.63333333333333" style="100" customWidth="1"/>
    <col min="12" max="12" width="9.13333333333333" style="100" customWidth="1"/>
    <col min="13" max="14" width="6.88333333333333" style="100" customWidth="1"/>
    <col min="15" max="15" width="5" style="100" customWidth="1"/>
    <col min="16" max="16" width="4.88333333333333" style="100" customWidth="1"/>
    <col min="17" max="17" width="5.63333333333333" style="100" customWidth="1"/>
    <col min="18" max="18" width="5.5" style="100" customWidth="1"/>
    <col min="19" max="22" width="4.5" style="100" customWidth="1"/>
    <col min="23" max="23" width="0.383333333333333" style="100" customWidth="1"/>
    <col min="24" max="16384" width="6.75" style="100"/>
  </cols>
  <sheetData>
    <row r="1" s="95" customFormat="1" ht="19.5" customHeight="1" spans="1:14">
      <c r="A1" s="101" t="s">
        <v>256</v>
      </c>
      <c r="N1" s="113"/>
    </row>
    <row r="2" s="96" customFormat="1" ht="26.25" customHeight="1" spans="1:22">
      <c r="A2" s="102" t="s">
        <v>257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102"/>
      <c r="N2" s="102"/>
      <c r="O2" s="114"/>
      <c r="P2" s="114"/>
      <c r="Q2" s="114"/>
      <c r="R2" s="114"/>
      <c r="S2" s="114"/>
      <c r="T2" s="114"/>
      <c r="U2" s="114"/>
      <c r="V2" s="114"/>
    </row>
    <row r="3" s="97" customFormat="1" ht="18" customHeight="1" spans="1:23">
      <c r="A3" s="103"/>
      <c r="B3" s="103"/>
      <c r="C3" s="104"/>
      <c r="D3" s="105"/>
      <c r="E3" s="106"/>
      <c r="F3" s="106"/>
      <c r="G3" s="106"/>
      <c r="H3" s="106"/>
      <c r="I3" s="115"/>
      <c r="J3" s="116"/>
      <c r="K3" s="117"/>
      <c r="L3" s="117"/>
      <c r="M3" s="118"/>
      <c r="N3" s="119"/>
      <c r="O3" s="120" t="s">
        <v>2</v>
      </c>
      <c r="P3" s="86"/>
      <c r="Q3" s="86"/>
      <c r="R3" s="86"/>
      <c r="S3" s="86"/>
      <c r="T3" s="86"/>
      <c r="U3" s="118" t="s">
        <v>258</v>
      </c>
      <c r="V3" s="118"/>
      <c r="W3" s="118"/>
    </row>
    <row r="4" s="98" customFormat="1" ht="24" customHeight="1" spans="1:22">
      <c r="A4" s="8" t="s">
        <v>68</v>
      </c>
      <c r="B4" s="107" t="s">
        <v>259</v>
      </c>
      <c r="C4" s="108" t="s">
        <v>260</v>
      </c>
      <c r="D4" s="108"/>
      <c r="E4" s="108"/>
      <c r="F4" s="108"/>
      <c r="G4" s="108"/>
      <c r="H4" s="108"/>
      <c r="I4" s="108" t="s">
        <v>261</v>
      </c>
      <c r="J4" s="121"/>
      <c r="K4" s="121"/>
      <c r="L4" s="121"/>
      <c r="M4" s="122"/>
      <c r="N4" s="108"/>
      <c r="O4" s="108"/>
      <c r="P4" s="108"/>
      <c r="Q4" s="108"/>
      <c r="R4" s="108"/>
      <c r="S4" s="108"/>
      <c r="T4" s="108"/>
      <c r="U4" s="108"/>
      <c r="V4" s="108"/>
    </row>
    <row r="5" s="98" customFormat="1" ht="28" customHeight="1" spans="1:22">
      <c r="A5" s="8"/>
      <c r="B5" s="107"/>
      <c r="C5" s="109" t="s">
        <v>85</v>
      </c>
      <c r="D5" s="8" t="s">
        <v>262</v>
      </c>
      <c r="E5" s="8" t="s">
        <v>263</v>
      </c>
      <c r="F5" s="8" t="s">
        <v>264</v>
      </c>
      <c r="G5" s="8" t="s">
        <v>265</v>
      </c>
      <c r="H5" s="8" t="s">
        <v>266</v>
      </c>
      <c r="I5" s="76" t="s">
        <v>71</v>
      </c>
      <c r="J5" s="123" t="s">
        <v>267</v>
      </c>
      <c r="K5" s="124"/>
      <c r="L5" s="124"/>
      <c r="M5" s="124"/>
      <c r="N5" s="125"/>
      <c r="O5" s="125"/>
      <c r="P5" s="125" t="s">
        <v>268</v>
      </c>
      <c r="Q5" s="125"/>
      <c r="R5" s="125"/>
      <c r="S5" s="128" t="s">
        <v>269</v>
      </c>
      <c r="T5" s="8" t="s">
        <v>270</v>
      </c>
      <c r="U5" s="8" t="s">
        <v>271</v>
      </c>
      <c r="V5" s="8" t="s">
        <v>272</v>
      </c>
    </row>
    <row r="6" s="98" customFormat="1" ht="41" customHeight="1" spans="1:22">
      <c r="A6" s="8"/>
      <c r="B6" s="107"/>
      <c r="C6" s="110"/>
      <c r="D6" s="8"/>
      <c r="E6" s="8"/>
      <c r="F6" s="8"/>
      <c r="G6" s="8"/>
      <c r="H6" s="8"/>
      <c r="I6" s="68"/>
      <c r="J6" s="68" t="s">
        <v>85</v>
      </c>
      <c r="K6" s="68" t="s">
        <v>262</v>
      </c>
      <c r="L6" s="68" t="s">
        <v>263</v>
      </c>
      <c r="M6" s="78" t="s">
        <v>264</v>
      </c>
      <c r="N6" s="8" t="s">
        <v>265</v>
      </c>
      <c r="O6" s="8" t="s">
        <v>266</v>
      </c>
      <c r="P6" s="8" t="s">
        <v>85</v>
      </c>
      <c r="Q6" s="8" t="s">
        <v>273</v>
      </c>
      <c r="R6" s="8" t="s">
        <v>274</v>
      </c>
      <c r="S6" s="128"/>
      <c r="T6" s="8"/>
      <c r="U6" s="8"/>
      <c r="V6" s="8"/>
    </row>
    <row r="7" s="99" customFormat="1" ht="41" customHeight="1" spans="1:22">
      <c r="A7" s="109" t="s">
        <v>89</v>
      </c>
      <c r="B7" s="107">
        <v>1</v>
      </c>
      <c r="C7" s="66" t="s">
        <v>275</v>
      </c>
      <c r="D7" s="66">
        <v>3</v>
      </c>
      <c r="E7" s="107">
        <v>4</v>
      </c>
      <c r="F7" s="66">
        <v>5</v>
      </c>
      <c r="G7" s="66">
        <v>6</v>
      </c>
      <c r="H7" s="107">
        <v>7</v>
      </c>
      <c r="I7" s="66" t="s">
        <v>276</v>
      </c>
      <c r="J7" s="66">
        <v>9</v>
      </c>
      <c r="K7" s="107">
        <v>10</v>
      </c>
      <c r="L7" s="66">
        <v>11</v>
      </c>
      <c r="M7" s="66">
        <v>12</v>
      </c>
      <c r="N7" s="107">
        <v>13</v>
      </c>
      <c r="O7" s="66">
        <v>14</v>
      </c>
      <c r="P7" s="66">
        <v>15</v>
      </c>
      <c r="Q7" s="107">
        <v>16</v>
      </c>
      <c r="R7" s="66">
        <v>17</v>
      </c>
      <c r="S7" s="66">
        <v>18</v>
      </c>
      <c r="T7" s="107">
        <v>19</v>
      </c>
      <c r="U7" s="66">
        <v>20</v>
      </c>
      <c r="V7" s="66">
        <v>21</v>
      </c>
    </row>
    <row r="8" s="99" customFormat="1" ht="41" customHeight="1" spans="1:22">
      <c r="A8" s="111"/>
      <c r="B8" s="107">
        <v>0</v>
      </c>
      <c r="C8" s="107">
        <f t="shared" ref="C8:N8" si="0">C9</f>
        <v>58</v>
      </c>
      <c r="D8" s="107">
        <f t="shared" si="0"/>
        <v>25</v>
      </c>
      <c r="E8" s="107">
        <f t="shared" si="0"/>
        <v>0</v>
      </c>
      <c r="F8" s="107">
        <f t="shared" si="0"/>
        <v>33</v>
      </c>
      <c r="G8" s="107">
        <f t="shared" si="0"/>
        <v>0</v>
      </c>
      <c r="H8" s="107">
        <f t="shared" si="0"/>
        <v>0</v>
      </c>
      <c r="I8" s="107">
        <f t="shared" si="0"/>
        <v>76</v>
      </c>
      <c r="J8" s="107">
        <f t="shared" si="0"/>
        <v>47</v>
      </c>
      <c r="K8" s="107">
        <f t="shared" si="0"/>
        <v>20</v>
      </c>
      <c r="L8" s="107">
        <f t="shared" si="0"/>
        <v>0</v>
      </c>
      <c r="M8" s="126">
        <f t="shared" si="0"/>
        <v>27</v>
      </c>
      <c r="N8" s="107">
        <f t="shared" si="0"/>
        <v>0</v>
      </c>
      <c r="O8" s="111"/>
      <c r="P8" s="111"/>
      <c r="Q8" s="129"/>
      <c r="R8" s="129"/>
      <c r="S8" s="129"/>
      <c r="T8" s="129"/>
      <c r="U8" s="129"/>
      <c r="V8" s="129"/>
    </row>
    <row r="9" s="99" customFormat="1" ht="41" customHeight="1" spans="1:22">
      <c r="A9" s="111" t="s">
        <v>90</v>
      </c>
      <c r="B9" s="107">
        <v>0</v>
      </c>
      <c r="C9" s="107">
        <f>SUM(D9:H9)</f>
        <v>58</v>
      </c>
      <c r="D9" s="107">
        <v>25</v>
      </c>
      <c r="E9" s="107"/>
      <c r="F9" s="107">
        <v>33</v>
      </c>
      <c r="G9" s="107"/>
      <c r="H9" s="107"/>
      <c r="I9" s="107">
        <f>J9+P9+S9+T9+U9+V9</f>
        <v>76</v>
      </c>
      <c r="J9" s="107">
        <f>K9+M9</f>
        <v>47</v>
      </c>
      <c r="K9" s="107">
        <v>20</v>
      </c>
      <c r="L9" s="107"/>
      <c r="M9" s="126">
        <v>27</v>
      </c>
      <c r="N9" s="107"/>
      <c r="O9" s="111"/>
      <c r="P9" s="107">
        <f>Q9+R9</f>
        <v>19</v>
      </c>
      <c r="Q9" s="129">
        <v>0</v>
      </c>
      <c r="R9" s="129">
        <v>19</v>
      </c>
      <c r="S9" s="129"/>
      <c r="T9" s="129"/>
      <c r="U9" s="129">
        <v>3</v>
      </c>
      <c r="V9" s="129">
        <v>7</v>
      </c>
    </row>
    <row r="10" s="99" customFormat="1" ht="23" customHeight="1" spans="1:22">
      <c r="A10" s="65" t="s">
        <v>277</v>
      </c>
      <c r="B10" s="65"/>
      <c r="C10" s="65"/>
      <c r="D10" s="65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127"/>
      <c r="P10" s="127"/>
      <c r="Q10" s="130"/>
      <c r="R10" s="130"/>
      <c r="S10" s="130"/>
      <c r="T10" s="130"/>
      <c r="U10" s="130"/>
      <c r="V10" s="130"/>
    </row>
    <row r="11" ht="15.95" customHeight="1" spans="1:15">
      <c r="A11" s="112"/>
      <c r="B11" s="112"/>
      <c r="C11" s="112"/>
      <c r="D11" s="112"/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</row>
  </sheetData>
  <mergeCells count="16">
    <mergeCell ref="A2:V2"/>
    <mergeCell ref="M3:N3"/>
    <mergeCell ref="U3:W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S5:S6"/>
    <mergeCell ref="T5:T6"/>
    <mergeCell ref="U5:U6"/>
    <mergeCell ref="V5:V6"/>
  </mergeCells>
  <printOptions horizontalCentered="1"/>
  <pageMargins left="0.511805555555556" right="0.511805555555556" top="0.786805555555556" bottom="0.590277777777778" header="0.559027777777778" footer="0.507638888888889"/>
  <pageSetup paperSize="9" fitToHeight="0" orientation="landscape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Y15"/>
  <sheetViews>
    <sheetView view="pageBreakPreview" zoomScaleNormal="70" workbookViewId="0">
      <selection activeCell="M9" sqref="M9"/>
    </sheetView>
  </sheetViews>
  <sheetFormatPr defaultColWidth="8" defaultRowHeight="12.75"/>
  <cols>
    <col min="1" max="1" width="3.63333333333333" style="82" customWidth="1"/>
    <col min="2" max="4" width="8" style="82"/>
    <col min="5" max="5" width="5.56666666666667" style="82" customWidth="1"/>
    <col min="6" max="6" width="5.75" style="82" customWidth="1"/>
    <col min="7" max="7" width="5" style="82" customWidth="1"/>
    <col min="8" max="8" width="5.28333333333333" style="82" customWidth="1"/>
    <col min="9" max="9" width="6.38333333333333" style="82" customWidth="1"/>
    <col min="10" max="10" width="5.25" style="82" customWidth="1"/>
    <col min="11" max="11" width="6.25" style="82" customWidth="1"/>
    <col min="12" max="12" width="6.38333333333333" style="82" customWidth="1"/>
    <col min="13" max="13" width="8" style="82" customWidth="1"/>
    <col min="14" max="14" width="6.025" style="82" customWidth="1"/>
    <col min="15" max="15" width="4.25" style="82" customWidth="1"/>
    <col min="16" max="16" width="6.025" style="82" customWidth="1"/>
    <col min="17" max="17" width="4" style="82" customWidth="1"/>
    <col min="18" max="18" width="4.13333333333333" style="82" customWidth="1"/>
    <col min="19" max="19" width="6.025" style="82" customWidth="1"/>
    <col min="20" max="20" width="5.88333333333333" style="82" customWidth="1"/>
    <col min="21" max="22" width="8" style="82"/>
    <col min="23" max="23" width="5.9" style="82" customWidth="1"/>
    <col min="24" max="24" width="8" style="82"/>
    <col min="25" max="25" width="0.133333333333333" style="82" customWidth="1"/>
    <col min="26" max="16384" width="8" style="82"/>
  </cols>
  <sheetData>
    <row r="1" s="80" customFormat="1" ht="20.25" spans="1:24">
      <c r="A1" s="47" t="s">
        <v>278</v>
      </c>
      <c r="V1" s="90"/>
      <c r="W1" s="90"/>
      <c r="X1" s="90"/>
    </row>
    <row r="2" s="48" customFormat="1" ht="28.5" spans="1:24">
      <c r="A2" s="83" t="s">
        <v>279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</row>
    <row r="3" ht="22" customHeight="1" spans="1:25">
      <c r="A3" s="85" t="s">
        <v>2</v>
      </c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91"/>
      <c r="V3" s="91"/>
      <c r="W3" s="91"/>
      <c r="X3" s="91" t="s">
        <v>280</v>
      </c>
      <c r="Y3" s="91"/>
    </row>
    <row r="4" s="81" customFormat="1" ht="24" customHeight="1" spans="1:25">
      <c r="A4" s="55" t="s">
        <v>281</v>
      </c>
      <c r="B4" s="55" t="s">
        <v>282</v>
      </c>
      <c r="C4" s="87" t="s">
        <v>283</v>
      </c>
      <c r="D4" s="87" t="s">
        <v>284</v>
      </c>
      <c r="E4" s="66" t="s">
        <v>285</v>
      </c>
      <c r="F4" s="55" t="s">
        <v>6</v>
      </c>
      <c r="G4" s="55" t="s">
        <v>286</v>
      </c>
      <c r="H4" s="55" t="s">
        <v>287</v>
      </c>
      <c r="I4" s="55" t="s">
        <v>288</v>
      </c>
      <c r="J4" s="55" t="s">
        <v>288</v>
      </c>
      <c r="K4" s="55" t="s">
        <v>288</v>
      </c>
      <c r="L4" s="55" t="s">
        <v>288</v>
      </c>
      <c r="M4" s="55" t="s">
        <v>288</v>
      </c>
      <c r="N4" s="55" t="s">
        <v>288</v>
      </c>
      <c r="O4" s="55" t="s">
        <v>288</v>
      </c>
      <c r="P4" s="55" t="s">
        <v>288</v>
      </c>
      <c r="Q4" s="55" t="s">
        <v>288</v>
      </c>
      <c r="R4" s="55" t="s">
        <v>288</v>
      </c>
      <c r="S4" s="55" t="s">
        <v>288</v>
      </c>
      <c r="T4" s="55" t="s">
        <v>288</v>
      </c>
      <c r="U4" s="55" t="s">
        <v>288</v>
      </c>
      <c r="V4" s="55" t="s">
        <v>288</v>
      </c>
      <c r="W4" s="76" t="s">
        <v>289</v>
      </c>
      <c r="X4" s="77"/>
      <c r="Y4" s="94"/>
    </row>
    <row r="5" s="81" customFormat="1" ht="24" customHeight="1" spans="1:25">
      <c r="A5" s="55" t="s">
        <v>281</v>
      </c>
      <c r="B5" s="55" t="s">
        <v>282</v>
      </c>
      <c r="C5" s="88"/>
      <c r="D5" s="88"/>
      <c r="E5" s="67"/>
      <c r="F5" s="55" t="s">
        <v>6</v>
      </c>
      <c r="G5" s="55" t="s">
        <v>286</v>
      </c>
      <c r="H5" s="55" t="s">
        <v>287</v>
      </c>
      <c r="I5" s="55" t="s">
        <v>71</v>
      </c>
      <c r="J5" s="55" t="s">
        <v>72</v>
      </c>
      <c r="K5" s="55" t="s">
        <v>72</v>
      </c>
      <c r="L5" s="55" t="s">
        <v>72</v>
      </c>
      <c r="M5" s="55" t="s">
        <v>72</v>
      </c>
      <c r="N5" s="55" t="s">
        <v>72</v>
      </c>
      <c r="O5" s="55" t="s">
        <v>72</v>
      </c>
      <c r="P5" s="55" t="s">
        <v>72</v>
      </c>
      <c r="Q5" s="55" t="s">
        <v>72</v>
      </c>
      <c r="R5" s="55" t="s">
        <v>72</v>
      </c>
      <c r="S5" s="55" t="s">
        <v>72</v>
      </c>
      <c r="T5" s="55" t="s">
        <v>73</v>
      </c>
      <c r="U5" s="55" t="s">
        <v>74</v>
      </c>
      <c r="V5" s="55" t="s">
        <v>74</v>
      </c>
      <c r="W5" s="92"/>
      <c r="X5" s="93"/>
      <c r="Y5" s="94"/>
    </row>
    <row r="6" s="81" customFormat="1" ht="24" customHeight="1" spans="1:25">
      <c r="A6" s="55" t="s">
        <v>281</v>
      </c>
      <c r="B6" s="55" t="s">
        <v>282</v>
      </c>
      <c r="C6" s="88"/>
      <c r="D6" s="88"/>
      <c r="E6" s="67"/>
      <c r="F6" s="55" t="s">
        <v>6</v>
      </c>
      <c r="G6" s="55" t="s">
        <v>286</v>
      </c>
      <c r="H6" s="55" t="s">
        <v>287</v>
      </c>
      <c r="I6" s="55" t="s">
        <v>71</v>
      </c>
      <c r="J6" s="55" t="s">
        <v>76</v>
      </c>
      <c r="K6" s="55" t="s">
        <v>76</v>
      </c>
      <c r="L6" s="55" t="s">
        <v>76</v>
      </c>
      <c r="M6" s="55" t="s">
        <v>76</v>
      </c>
      <c r="N6" s="55" t="s">
        <v>77</v>
      </c>
      <c r="O6" s="55" t="s">
        <v>78</v>
      </c>
      <c r="P6" s="55" t="s">
        <v>79</v>
      </c>
      <c r="Q6" s="55" t="s">
        <v>82</v>
      </c>
      <c r="R6" s="55" t="s">
        <v>81</v>
      </c>
      <c r="S6" s="55" t="s">
        <v>80</v>
      </c>
      <c r="T6" s="55" t="s">
        <v>73</v>
      </c>
      <c r="U6" s="55" t="s">
        <v>290</v>
      </c>
      <c r="V6" s="55" t="s">
        <v>291</v>
      </c>
      <c r="W6" s="78"/>
      <c r="X6" s="79"/>
      <c r="Y6" s="94"/>
    </row>
    <row r="7" s="81" customFormat="1" ht="42" customHeight="1" spans="1:25">
      <c r="A7" s="55" t="s">
        <v>281</v>
      </c>
      <c r="B7" s="55" t="s">
        <v>282</v>
      </c>
      <c r="C7" s="89"/>
      <c r="D7" s="89"/>
      <c r="E7" s="68"/>
      <c r="F7" s="55" t="s">
        <v>6</v>
      </c>
      <c r="G7" s="55" t="s">
        <v>286</v>
      </c>
      <c r="H7" s="55" t="s">
        <v>287</v>
      </c>
      <c r="I7" s="55" t="s">
        <v>71</v>
      </c>
      <c r="J7" s="55" t="s">
        <v>85</v>
      </c>
      <c r="K7" s="55" t="s">
        <v>86</v>
      </c>
      <c r="L7" s="55" t="s">
        <v>292</v>
      </c>
      <c r="M7" s="55" t="s">
        <v>88</v>
      </c>
      <c r="N7" s="55" t="s">
        <v>77</v>
      </c>
      <c r="O7" s="55" t="s">
        <v>78</v>
      </c>
      <c r="P7" s="55" t="s">
        <v>79</v>
      </c>
      <c r="Q7" s="55" t="s">
        <v>82</v>
      </c>
      <c r="R7" s="55" t="s">
        <v>81</v>
      </c>
      <c r="S7" s="55" t="s">
        <v>80</v>
      </c>
      <c r="T7" s="55" t="s">
        <v>73</v>
      </c>
      <c r="U7" s="55" t="s">
        <v>290</v>
      </c>
      <c r="V7" s="55" t="s">
        <v>291</v>
      </c>
      <c r="W7" s="8" t="s">
        <v>293</v>
      </c>
      <c r="X7" s="8" t="s">
        <v>294</v>
      </c>
      <c r="Y7" s="94"/>
    </row>
    <row r="8" s="81" customFormat="1" ht="35" customHeight="1" spans="1:25">
      <c r="A8" s="57"/>
      <c r="B8" s="57"/>
      <c r="C8" s="57"/>
      <c r="D8" s="55" t="s">
        <v>295</v>
      </c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9"/>
      <c r="X8" s="9"/>
      <c r="Y8" s="94"/>
    </row>
    <row r="9" s="81" customFormat="1" ht="24" customHeight="1" spans="1:25">
      <c r="A9" s="57">
        <v>1</v>
      </c>
      <c r="B9" s="57" t="s">
        <v>90</v>
      </c>
      <c r="C9" s="57">
        <v>2011102</v>
      </c>
      <c r="D9" s="57" t="s">
        <v>296</v>
      </c>
      <c r="E9" s="57" t="s">
        <v>297</v>
      </c>
      <c r="F9" s="57" t="s">
        <v>298</v>
      </c>
      <c r="G9" s="57">
        <v>2</v>
      </c>
      <c r="H9" s="57">
        <v>20000</v>
      </c>
      <c r="I9" s="57">
        <v>20000</v>
      </c>
      <c r="J9" s="57">
        <v>20000</v>
      </c>
      <c r="K9" s="57">
        <v>20000</v>
      </c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94"/>
    </row>
    <row r="10" s="81" customFormat="1" ht="24" customHeight="1" spans="1:25">
      <c r="A10" s="57">
        <v>2</v>
      </c>
      <c r="B10" s="57" t="s">
        <v>90</v>
      </c>
      <c r="C10" s="57">
        <v>2011102</v>
      </c>
      <c r="D10" s="57" t="s">
        <v>296</v>
      </c>
      <c r="E10" s="57" t="s">
        <v>299</v>
      </c>
      <c r="F10" s="57" t="s">
        <v>300</v>
      </c>
      <c r="G10" s="57">
        <v>4</v>
      </c>
      <c r="H10" s="57">
        <v>50000</v>
      </c>
      <c r="I10" s="57">
        <v>50000</v>
      </c>
      <c r="J10" s="57">
        <v>50000</v>
      </c>
      <c r="K10" s="57">
        <v>50000</v>
      </c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94"/>
    </row>
    <row r="11" s="81" customFormat="1" ht="24" customHeight="1" spans="1:25">
      <c r="A11" s="57">
        <v>3</v>
      </c>
      <c r="B11" s="57" t="s">
        <v>90</v>
      </c>
      <c r="C11" s="57">
        <v>2130104</v>
      </c>
      <c r="D11" s="57" t="s">
        <v>296</v>
      </c>
      <c r="E11" s="57" t="s">
        <v>301</v>
      </c>
      <c r="F11" s="57" t="s">
        <v>302</v>
      </c>
      <c r="G11" s="57">
        <v>20</v>
      </c>
      <c r="H11" s="57">
        <v>20000</v>
      </c>
      <c r="I11" s="57">
        <v>20000</v>
      </c>
      <c r="J11" s="57">
        <v>20000</v>
      </c>
      <c r="K11" s="57">
        <v>20000</v>
      </c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94"/>
    </row>
    <row r="12" s="81" customFormat="1" ht="24" customHeight="1" spans="1:25">
      <c r="A12" s="57">
        <v>4</v>
      </c>
      <c r="B12" s="57" t="s">
        <v>90</v>
      </c>
      <c r="C12" s="57">
        <v>2130104</v>
      </c>
      <c r="D12" s="57" t="s">
        <v>296</v>
      </c>
      <c r="E12" s="57" t="s">
        <v>303</v>
      </c>
      <c r="F12" s="57" t="s">
        <v>304</v>
      </c>
      <c r="G12" s="57">
        <v>100</v>
      </c>
      <c r="H12" s="57">
        <v>20000</v>
      </c>
      <c r="I12" s="57">
        <v>20000</v>
      </c>
      <c r="J12" s="57">
        <v>20000</v>
      </c>
      <c r="K12" s="57">
        <v>20000</v>
      </c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94"/>
    </row>
    <row r="13" s="81" customFormat="1" ht="24" customHeight="1" spans="1:25">
      <c r="A13" s="57">
        <v>5</v>
      </c>
      <c r="B13" s="57" t="s">
        <v>90</v>
      </c>
      <c r="C13" s="57">
        <v>2130104</v>
      </c>
      <c r="D13" s="57" t="s">
        <v>296</v>
      </c>
      <c r="E13" s="57" t="s">
        <v>299</v>
      </c>
      <c r="F13" s="57" t="s">
        <v>300</v>
      </c>
      <c r="G13" s="57">
        <v>5</v>
      </c>
      <c r="H13" s="57">
        <v>30000</v>
      </c>
      <c r="I13" s="57">
        <v>30000</v>
      </c>
      <c r="J13" s="57">
        <v>30000</v>
      </c>
      <c r="K13" s="57">
        <v>30000</v>
      </c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94"/>
    </row>
    <row r="14" s="81" customFormat="1" ht="24" customHeight="1" spans="1:25">
      <c r="A14" s="57">
        <v>6</v>
      </c>
      <c r="B14" s="57" t="s">
        <v>90</v>
      </c>
      <c r="C14" s="57">
        <v>2130104</v>
      </c>
      <c r="D14" s="57" t="s">
        <v>296</v>
      </c>
      <c r="E14" s="57" t="s">
        <v>297</v>
      </c>
      <c r="F14" s="57" t="s">
        <v>298</v>
      </c>
      <c r="G14" s="57">
        <v>4</v>
      </c>
      <c r="H14" s="57">
        <v>10000</v>
      </c>
      <c r="I14" s="57">
        <v>10000</v>
      </c>
      <c r="J14" s="57">
        <v>10000</v>
      </c>
      <c r="K14" s="57">
        <v>10000</v>
      </c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94"/>
    </row>
    <row r="15" s="81" customFormat="1" ht="24" customHeight="1" spans="1:25">
      <c r="A15" s="57">
        <v>7</v>
      </c>
      <c r="B15" s="57" t="s">
        <v>90</v>
      </c>
      <c r="C15" s="57">
        <v>2130104</v>
      </c>
      <c r="D15" s="57" t="s">
        <v>296</v>
      </c>
      <c r="E15" s="57" t="s">
        <v>305</v>
      </c>
      <c r="F15" s="57" t="s">
        <v>306</v>
      </c>
      <c r="G15" s="57">
        <v>40</v>
      </c>
      <c r="H15" s="57">
        <v>20000</v>
      </c>
      <c r="I15" s="57">
        <v>20000</v>
      </c>
      <c r="J15" s="57">
        <v>20000</v>
      </c>
      <c r="K15" s="57">
        <v>20000</v>
      </c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94"/>
    </row>
  </sheetData>
  <mergeCells count="26">
    <mergeCell ref="A2:X2"/>
    <mergeCell ref="U3:V3"/>
    <mergeCell ref="X3:Y3"/>
    <mergeCell ref="I4:V4"/>
    <mergeCell ref="J5:S5"/>
    <mergeCell ref="U5:V5"/>
    <mergeCell ref="J6:M6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N6:N7"/>
    <mergeCell ref="O6:O7"/>
    <mergeCell ref="P6:P7"/>
    <mergeCell ref="Q6:Q7"/>
    <mergeCell ref="R6:R7"/>
    <mergeCell ref="S6:S7"/>
    <mergeCell ref="T5:T7"/>
    <mergeCell ref="U6:U7"/>
    <mergeCell ref="V6:V7"/>
    <mergeCell ref="W4:X6"/>
  </mergeCells>
  <printOptions horizontalCentered="1"/>
  <pageMargins left="0.511805555555556" right="0.511805555555556" top="0.786805555555556" bottom="0.590277777777778" header="0.559027777777778" footer="0.507638888888889"/>
  <pageSetup paperSize="9" scale="94" fitToHeight="0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V20"/>
  <sheetViews>
    <sheetView view="pageBreakPreview" zoomScale="85" zoomScaleNormal="85" workbookViewId="0">
      <selection activeCell="M11" sqref="M11"/>
    </sheetView>
  </sheetViews>
  <sheetFormatPr defaultColWidth="9" defaultRowHeight="13.5"/>
  <cols>
    <col min="1" max="1" width="5.11666666666667" customWidth="1"/>
    <col min="3" max="3" width="4.89166666666667" customWidth="1"/>
    <col min="5" max="5" width="5.325" customWidth="1"/>
    <col min="6" max="6" width="5.46666666666667" customWidth="1"/>
    <col min="7" max="7" width="4.98333333333333" customWidth="1"/>
    <col min="8" max="8" width="4.53333333333333" customWidth="1"/>
    <col min="10" max="10" width="5.55833333333333" customWidth="1"/>
    <col min="12" max="12" width="7.38333333333333" customWidth="1"/>
    <col min="14" max="14" width="6.06666666666667" customWidth="1"/>
    <col min="15" max="15" width="4.73333333333333" customWidth="1"/>
    <col min="16" max="16" width="6.33333333333333" customWidth="1"/>
    <col min="17" max="17" width="5.30833333333333" customWidth="1"/>
    <col min="18" max="18" width="6.53333333333333" customWidth="1"/>
    <col min="19" max="19" width="5.675" customWidth="1"/>
    <col min="20" max="20" width="5.76666666666667" customWidth="1"/>
  </cols>
  <sheetData>
    <row r="1" s="60" customFormat="1" ht="29" customHeight="1" spans="1:2">
      <c r="A1" s="63" t="s">
        <v>307</v>
      </c>
      <c r="B1" s="63"/>
    </row>
    <row r="2" s="61" customFormat="1" ht="28.5" spans="1:22">
      <c r="A2" s="64" t="s">
        <v>308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</row>
    <row r="3" spans="1:22">
      <c r="A3" s="65"/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75" t="s">
        <v>3</v>
      </c>
      <c r="V3" s="75"/>
    </row>
    <row r="4" s="62" customFormat="1" ht="18" customHeight="1" spans="1:22">
      <c r="A4" s="66" t="s">
        <v>281</v>
      </c>
      <c r="B4" s="66" t="s">
        <v>68</v>
      </c>
      <c r="C4" s="66" t="s">
        <v>309</v>
      </c>
      <c r="D4" s="66" t="s">
        <v>194</v>
      </c>
      <c r="E4" s="66" t="s">
        <v>310</v>
      </c>
      <c r="F4" s="8" t="s">
        <v>311</v>
      </c>
      <c r="G4" s="66" t="s">
        <v>286</v>
      </c>
      <c r="H4" s="8" t="s">
        <v>287</v>
      </c>
      <c r="I4" s="8" t="s">
        <v>288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</row>
    <row r="5" s="62" customFormat="1" ht="18" customHeight="1" spans="1:22">
      <c r="A5" s="67"/>
      <c r="B5" s="67"/>
      <c r="C5" s="67"/>
      <c r="D5" s="67"/>
      <c r="E5" s="67"/>
      <c r="F5" s="8"/>
      <c r="G5" s="67"/>
      <c r="H5" s="8"/>
      <c r="I5" s="8" t="s">
        <v>71</v>
      </c>
      <c r="J5" s="9" t="s">
        <v>72</v>
      </c>
      <c r="K5" s="9"/>
      <c r="L5" s="9"/>
      <c r="M5" s="9"/>
      <c r="N5" s="9"/>
      <c r="O5" s="9"/>
      <c r="P5" s="9"/>
      <c r="Q5" s="9"/>
      <c r="R5" s="9"/>
      <c r="S5" s="9"/>
      <c r="T5" s="8" t="s">
        <v>73</v>
      </c>
      <c r="U5" s="76" t="s">
        <v>74</v>
      </c>
      <c r="V5" s="77"/>
    </row>
    <row r="6" s="62" customFormat="1" ht="18" customHeight="1" spans="1:22">
      <c r="A6" s="67"/>
      <c r="B6" s="67"/>
      <c r="C6" s="67"/>
      <c r="D6" s="67"/>
      <c r="E6" s="67"/>
      <c r="F6" s="8"/>
      <c r="G6" s="67"/>
      <c r="H6" s="8"/>
      <c r="I6" s="8"/>
      <c r="J6" s="70" t="s">
        <v>76</v>
      </c>
      <c r="K6" s="71"/>
      <c r="L6" s="71"/>
      <c r="M6" s="72"/>
      <c r="N6" s="8" t="s">
        <v>77</v>
      </c>
      <c r="O6" s="8" t="s">
        <v>78</v>
      </c>
      <c r="P6" s="8" t="s">
        <v>79</v>
      </c>
      <c r="Q6" s="8" t="s">
        <v>82</v>
      </c>
      <c r="R6" s="8" t="s">
        <v>81</v>
      </c>
      <c r="S6" s="8" t="s">
        <v>80</v>
      </c>
      <c r="T6" s="8"/>
      <c r="U6" s="78"/>
      <c r="V6" s="79"/>
    </row>
    <row r="7" s="62" customFormat="1" ht="60" customHeight="1" spans="1:22">
      <c r="A7" s="68"/>
      <c r="B7" s="68"/>
      <c r="C7" s="68"/>
      <c r="D7" s="68"/>
      <c r="E7" s="68"/>
      <c r="F7" s="8"/>
      <c r="G7" s="68"/>
      <c r="H7" s="8"/>
      <c r="I7" s="8"/>
      <c r="J7" s="8" t="s">
        <v>85</v>
      </c>
      <c r="K7" s="8" t="s">
        <v>86</v>
      </c>
      <c r="L7" s="8" t="s">
        <v>87</v>
      </c>
      <c r="M7" s="8" t="s">
        <v>88</v>
      </c>
      <c r="N7" s="8"/>
      <c r="O7" s="8"/>
      <c r="P7" s="8"/>
      <c r="Q7" s="8"/>
      <c r="R7" s="8"/>
      <c r="S7" s="8"/>
      <c r="T7" s="8"/>
      <c r="U7" s="8" t="s">
        <v>312</v>
      </c>
      <c r="V7" s="8" t="s">
        <v>291</v>
      </c>
    </row>
    <row r="8" ht="24" customHeight="1" spans="1:22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73"/>
      <c r="Q8" s="69"/>
      <c r="R8" s="69"/>
      <c r="S8" s="69"/>
      <c r="T8" s="69"/>
      <c r="U8" s="69"/>
      <c r="V8" s="69"/>
    </row>
    <row r="9" ht="24" customHeight="1" spans="1:22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73"/>
      <c r="Q9" s="69"/>
      <c r="R9" s="69"/>
      <c r="S9" s="69"/>
      <c r="T9" s="69"/>
      <c r="U9" s="69"/>
      <c r="V9" s="69"/>
    </row>
    <row r="10" ht="24" customHeight="1" spans="1:22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73"/>
      <c r="Q10" s="69"/>
      <c r="R10" s="69"/>
      <c r="S10" s="69"/>
      <c r="T10" s="69"/>
      <c r="U10" s="69"/>
      <c r="V10" s="69"/>
    </row>
    <row r="11" ht="24" customHeight="1" spans="1:22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73"/>
      <c r="Q11" s="69"/>
      <c r="R11" s="69"/>
      <c r="S11" s="69"/>
      <c r="T11" s="69"/>
      <c r="U11" s="69"/>
      <c r="V11" s="69"/>
    </row>
    <row r="12" ht="24" customHeight="1" spans="1:22">
      <c r="A12" s="69"/>
      <c r="B12" s="69"/>
      <c r="C12" s="69"/>
      <c r="D12" s="69"/>
      <c r="E12" s="69"/>
      <c r="F12" s="69"/>
      <c r="G12" s="69"/>
      <c r="H12" s="69"/>
      <c r="I12" s="74"/>
      <c r="J12" s="74"/>
      <c r="K12" s="74"/>
      <c r="L12" s="74"/>
      <c r="M12" s="74"/>
      <c r="N12" s="74"/>
      <c r="O12" s="74"/>
      <c r="P12" s="69"/>
      <c r="Q12" s="69"/>
      <c r="R12" s="69"/>
      <c r="S12" s="69"/>
      <c r="T12" s="69"/>
      <c r="U12" s="69"/>
      <c r="V12" s="69"/>
    </row>
    <row r="13" ht="24" customHeight="1" spans="1:22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</row>
    <row r="14" ht="24" customHeight="1" spans="1:22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</row>
    <row r="15" ht="24" customHeight="1" spans="1:22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</row>
    <row r="16" ht="24" customHeight="1" spans="1:22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</row>
    <row r="17" ht="24" customHeight="1" spans="1:22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</row>
    <row r="18" ht="24" customHeight="1" spans="1:22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</row>
    <row r="19" ht="24" customHeight="1" spans="1:22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</row>
    <row r="20" ht="24" customHeight="1" spans="1:22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</row>
  </sheetData>
  <mergeCells count="23">
    <mergeCell ref="A1:B1"/>
    <mergeCell ref="A2:V2"/>
    <mergeCell ref="U3:V3"/>
    <mergeCell ref="I4:V4"/>
    <mergeCell ref="J5:S5"/>
    <mergeCell ref="J6:M6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N6:N7"/>
    <mergeCell ref="O6:O7"/>
    <mergeCell ref="P6:P7"/>
    <mergeCell ref="Q6:Q7"/>
    <mergeCell ref="R6:R7"/>
    <mergeCell ref="S6:S7"/>
    <mergeCell ref="T5:T7"/>
    <mergeCell ref="U5:V6"/>
  </mergeCells>
  <printOptions horizontalCentered="1"/>
  <pageMargins left="0.511805555555556" right="0.511805555555556" top="0.786805555555556" bottom="0.590277777777778" header="0.5" footer="0.5"/>
  <pageSetup paperSize="9" scale="94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AP13"/>
  <sheetViews>
    <sheetView view="pageBreakPreview" zoomScaleNormal="85" workbookViewId="0">
      <selection activeCell="K4" sqref="K4"/>
    </sheetView>
  </sheetViews>
  <sheetFormatPr defaultColWidth="7" defaultRowHeight="11.25"/>
  <cols>
    <col min="1" max="1" width="7" style="51"/>
    <col min="2" max="2" width="12.5" style="51" customWidth="1"/>
    <col min="3" max="3" width="9.88333333333333" style="51" customWidth="1"/>
    <col min="4" max="4" width="12.5" style="51" customWidth="1"/>
    <col min="5" max="5" width="8.88333333333333" style="51" customWidth="1"/>
    <col min="6" max="6" width="10.25" style="51" customWidth="1"/>
    <col min="7" max="7" width="8.38333333333333" style="51" customWidth="1"/>
    <col min="8" max="8" width="9.5" style="51" customWidth="1"/>
    <col min="9" max="9" width="7.5" style="51" customWidth="1"/>
    <col min="10" max="10" width="12.5" style="51" customWidth="1"/>
    <col min="11" max="11" width="10" style="51" customWidth="1"/>
    <col min="12" max="12" width="8.69166666666667" style="51" customWidth="1"/>
    <col min="13" max="14" width="6.5" style="51" customWidth="1"/>
    <col min="15" max="18" width="3.88333333333333" style="51" customWidth="1"/>
    <col min="19" max="20" width="5.75" style="51" customWidth="1"/>
    <col min="21" max="21" width="3.25" style="51" customWidth="1"/>
    <col min="22" max="24" width="4" style="51" customWidth="1"/>
    <col min="25" max="25" width="4.38333333333333" style="51" customWidth="1"/>
    <col min="26" max="28" width="4" style="51" customWidth="1"/>
    <col min="29" max="30" width="5.38333333333333" style="51" customWidth="1"/>
    <col min="31" max="34" width="4.5" style="51" customWidth="1"/>
    <col min="35" max="35" width="4.25" style="51" customWidth="1"/>
    <col min="36" max="42" width="4.5" style="51" customWidth="1"/>
    <col min="43" max="16384" width="7" style="51"/>
  </cols>
  <sheetData>
    <row r="1" s="47" customFormat="1" ht="20.25" spans="1:42">
      <c r="A1" s="47" t="s">
        <v>313</v>
      </c>
      <c r="B1" s="52"/>
      <c r="C1" s="52"/>
      <c r="D1" s="52"/>
      <c r="E1" s="52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9"/>
      <c r="W1" s="53"/>
      <c r="X1" s="59"/>
      <c r="Y1" s="53"/>
      <c r="Z1" s="53"/>
      <c r="AA1" s="59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9"/>
      <c r="AP1" s="272" t="s">
        <v>314</v>
      </c>
    </row>
    <row r="2" s="48" customFormat="1" ht="41" customHeight="1" spans="2:42">
      <c r="B2" s="54" t="s">
        <v>315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</row>
    <row r="3" s="49" customFormat="1" ht="48" customHeight="1" spans="1:14">
      <c r="A3" s="55" t="s">
        <v>281</v>
      </c>
      <c r="B3" s="56" t="s">
        <v>282</v>
      </c>
      <c r="C3" s="56" t="s">
        <v>6</v>
      </c>
      <c r="D3" s="56" t="s">
        <v>316</v>
      </c>
      <c r="E3" s="56" t="s">
        <v>283</v>
      </c>
      <c r="F3" s="56" t="s">
        <v>317</v>
      </c>
      <c r="G3" s="56" t="s">
        <v>318</v>
      </c>
      <c r="H3" s="56" t="s">
        <v>319</v>
      </c>
      <c r="I3" s="56" t="s">
        <v>320</v>
      </c>
      <c r="J3" s="56" t="s">
        <v>321</v>
      </c>
      <c r="K3" s="56" t="s">
        <v>322</v>
      </c>
      <c r="L3" s="56" t="s">
        <v>323</v>
      </c>
      <c r="M3" s="56" t="s">
        <v>324</v>
      </c>
      <c r="N3" s="56" t="s">
        <v>325</v>
      </c>
    </row>
    <row r="4" s="50" customFormat="1" ht="36" customHeight="1" spans="1:14">
      <c r="A4" s="57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</row>
    <row r="5" s="50" customFormat="1" ht="26" customHeight="1" spans="1:42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</row>
    <row r="6" s="50" customFormat="1" ht="26" customHeight="1" spans="1:42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/>
      <c r="AK6" s="41"/>
      <c r="AL6" s="41"/>
      <c r="AM6" s="41"/>
      <c r="AN6" s="41"/>
      <c r="AO6" s="41"/>
      <c r="AP6" s="41"/>
    </row>
    <row r="7" s="50" customFormat="1" ht="26" customHeight="1" spans="1:14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</row>
    <row r="8" s="50" customFormat="1" ht="26" customHeight="1" spans="1:14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</row>
    <row r="9" s="50" customFormat="1" ht="26" customHeight="1" spans="1:14">
      <c r="A9" s="57"/>
      <c r="B9" s="57"/>
      <c r="C9" s="57"/>
      <c r="D9" s="57"/>
      <c r="E9" s="57"/>
      <c r="F9" s="57"/>
      <c r="G9" s="57"/>
      <c r="H9" s="57"/>
      <c r="I9" s="57"/>
      <c r="J9" s="57"/>
      <c r="K9" s="57"/>
      <c r="L9" s="57"/>
      <c r="M9" s="57"/>
      <c r="N9" s="57"/>
    </row>
    <row r="10" s="50" customFormat="1" ht="26" customHeight="1" spans="1:14">
      <c r="A10" s="57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</row>
    <row r="11" s="50" customFormat="1" ht="26" customHeight="1" spans="1:14">
      <c r="A11" s="57"/>
      <c r="B11" s="57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</row>
    <row r="12" s="50" customFormat="1" ht="26" customHeight="1" spans="1:14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</row>
    <row r="13" s="50" customFormat="1" ht="26" customHeight="1" spans="1:14">
      <c r="A13" s="57"/>
      <c r="B13" s="57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</row>
  </sheetData>
  <mergeCells count="1">
    <mergeCell ref="B2:N2"/>
  </mergeCells>
  <printOptions horizontalCentered="1"/>
  <pageMargins left="0.511805555555556" right="0.511805555555556" top="0.786805555555556" bottom="0.590277777777778" header="0.559027777777778" footer="0.507638888888889"/>
  <pageSetup paperSize="9" fitToHeight="0" orientation="landscape" horizontalDpi="600" vertic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AI15"/>
  <sheetViews>
    <sheetView tabSelected="1" view="pageBreakPreview" zoomScale="85" zoomScaleNormal="85" workbookViewId="0">
      <selection activeCell="A8" sqref="$A8:$XFD8"/>
    </sheetView>
  </sheetViews>
  <sheetFormatPr defaultColWidth="9" defaultRowHeight="13.5"/>
  <cols>
    <col min="1" max="1" width="4.85" style="17" customWidth="1"/>
    <col min="2" max="2" width="7" style="17" customWidth="1"/>
    <col min="3" max="9" width="5.00833333333333" style="17" customWidth="1"/>
    <col min="10" max="10" width="5.43333333333333" style="17" customWidth="1"/>
    <col min="11" max="35" width="5.00833333333333" style="17" customWidth="1"/>
    <col min="36" max="16384" width="9" style="17"/>
  </cols>
  <sheetData>
    <row r="1" s="14" customFormat="1" ht="26" customHeight="1" spans="1:35">
      <c r="A1" s="37" t="s">
        <v>326</v>
      </c>
      <c r="B1" s="37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</row>
    <row r="2" s="15" customFormat="1" ht="28.5" spans="1:35">
      <c r="A2" s="39" t="s">
        <v>327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</row>
    <row r="3" s="35" customFormat="1" ht="12" spans="1:35">
      <c r="A3" s="40" t="s">
        <v>2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6" t="s">
        <v>280</v>
      </c>
      <c r="AH3" s="46"/>
      <c r="AI3" s="46"/>
    </row>
    <row r="4" s="36" customFormat="1" ht="23" customHeight="1" spans="1:35">
      <c r="A4" s="42" t="s">
        <v>281</v>
      </c>
      <c r="B4" s="42" t="s">
        <v>328</v>
      </c>
      <c r="C4" s="42" t="s">
        <v>329</v>
      </c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 t="s">
        <v>330</v>
      </c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</row>
    <row r="5" s="36" customFormat="1" ht="28" customHeight="1" spans="1:35">
      <c r="A5" s="42"/>
      <c r="B5" s="42"/>
      <c r="C5" s="42" t="s">
        <v>331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 t="s">
        <v>332</v>
      </c>
      <c r="P5" s="42"/>
      <c r="Q5" s="42" t="s">
        <v>333</v>
      </c>
      <c r="R5" s="42"/>
      <c r="S5" s="42"/>
      <c r="T5" s="42"/>
      <c r="U5" s="42"/>
      <c r="V5" s="42" t="s">
        <v>334</v>
      </c>
      <c r="W5" s="42" t="s">
        <v>335</v>
      </c>
      <c r="X5" s="42" t="s">
        <v>336</v>
      </c>
      <c r="Y5" s="42"/>
      <c r="Z5" s="42"/>
      <c r="AA5" s="42"/>
      <c r="AB5" s="42"/>
      <c r="AC5" s="42"/>
      <c r="AD5" s="42" t="s">
        <v>337</v>
      </c>
      <c r="AE5" s="42" t="s">
        <v>333</v>
      </c>
      <c r="AF5" s="42"/>
      <c r="AG5" s="42"/>
      <c r="AH5" s="42" t="s">
        <v>334</v>
      </c>
      <c r="AI5" s="42" t="s">
        <v>335</v>
      </c>
    </row>
    <row r="6" s="36" customFormat="1" ht="36" customHeight="1" spans="1:35">
      <c r="A6" s="42"/>
      <c r="B6" s="42"/>
      <c r="C6" s="42" t="s">
        <v>338</v>
      </c>
      <c r="D6" s="42"/>
      <c r="E6" s="42"/>
      <c r="F6" s="42"/>
      <c r="G6" s="42"/>
      <c r="H6" s="42"/>
      <c r="I6" s="42" t="s">
        <v>339</v>
      </c>
      <c r="J6" s="42"/>
      <c r="K6" s="42"/>
      <c r="L6" s="42"/>
      <c r="M6" s="42"/>
      <c r="N6" s="42"/>
      <c r="O6" s="42" t="s">
        <v>85</v>
      </c>
      <c r="P6" s="42" t="s">
        <v>340</v>
      </c>
      <c r="Q6" s="42" t="s">
        <v>85</v>
      </c>
      <c r="R6" s="42" t="s">
        <v>341</v>
      </c>
      <c r="S6" s="42"/>
      <c r="T6" s="42" t="s">
        <v>342</v>
      </c>
      <c r="U6" s="42"/>
      <c r="V6" s="42"/>
      <c r="W6" s="42"/>
      <c r="X6" s="42" t="s">
        <v>85</v>
      </c>
      <c r="Y6" s="42" t="s">
        <v>343</v>
      </c>
      <c r="Z6" s="42" t="s">
        <v>344</v>
      </c>
      <c r="AA6" s="42" t="s">
        <v>345</v>
      </c>
      <c r="AB6" s="42" t="s">
        <v>346</v>
      </c>
      <c r="AC6" s="42" t="s">
        <v>347</v>
      </c>
      <c r="AD6" s="42"/>
      <c r="AE6" s="42" t="s">
        <v>85</v>
      </c>
      <c r="AF6" s="42" t="s">
        <v>348</v>
      </c>
      <c r="AG6" s="42" t="s">
        <v>349</v>
      </c>
      <c r="AH6" s="42"/>
      <c r="AI6" s="42"/>
    </row>
    <row r="7" s="36" customFormat="1" ht="60" customHeight="1" spans="1:35">
      <c r="A7" s="42"/>
      <c r="B7" s="43"/>
      <c r="C7" s="42" t="s">
        <v>85</v>
      </c>
      <c r="D7" s="42" t="s">
        <v>343</v>
      </c>
      <c r="E7" s="42" t="s">
        <v>344</v>
      </c>
      <c r="F7" s="42" t="s">
        <v>345</v>
      </c>
      <c r="G7" s="42" t="s">
        <v>346</v>
      </c>
      <c r="H7" s="42" t="s">
        <v>347</v>
      </c>
      <c r="I7" s="42" t="s">
        <v>85</v>
      </c>
      <c r="J7" s="42" t="s">
        <v>343</v>
      </c>
      <c r="K7" s="42" t="s">
        <v>344</v>
      </c>
      <c r="L7" s="42" t="s">
        <v>345</v>
      </c>
      <c r="M7" s="42" t="s">
        <v>346</v>
      </c>
      <c r="N7" s="42" t="s">
        <v>347</v>
      </c>
      <c r="O7" s="42"/>
      <c r="P7" s="42"/>
      <c r="Q7" s="42"/>
      <c r="R7" s="42" t="s">
        <v>348</v>
      </c>
      <c r="S7" s="42" t="s">
        <v>349</v>
      </c>
      <c r="T7" s="42" t="s">
        <v>348</v>
      </c>
      <c r="U7" s="42" t="s">
        <v>349</v>
      </c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</row>
    <row r="8" s="17" customFormat="1" ht="60" customHeight="1" spans="1:35">
      <c r="A8" s="44">
        <v>1</v>
      </c>
      <c r="B8" s="42" t="s">
        <v>90</v>
      </c>
      <c r="C8" s="45">
        <v>2</v>
      </c>
      <c r="D8" s="45">
        <v>2</v>
      </c>
      <c r="E8" s="45">
        <v>0</v>
      </c>
      <c r="F8" s="45"/>
      <c r="G8" s="45"/>
      <c r="H8" s="45"/>
      <c r="I8" s="45">
        <v>1</v>
      </c>
      <c r="J8" s="45"/>
      <c r="K8" s="45">
        <v>1</v>
      </c>
      <c r="L8" s="45"/>
      <c r="M8" s="45"/>
      <c r="N8" s="45"/>
      <c r="O8" s="45">
        <v>1989</v>
      </c>
      <c r="P8" s="45">
        <v>0</v>
      </c>
      <c r="Q8" s="45">
        <v>4869</v>
      </c>
      <c r="R8" s="45">
        <v>4869</v>
      </c>
      <c r="S8" s="45"/>
      <c r="T8" s="45"/>
      <c r="U8" s="45"/>
      <c r="V8" s="45">
        <v>0</v>
      </c>
      <c r="W8" s="45">
        <v>0</v>
      </c>
      <c r="X8" s="45">
        <v>0</v>
      </c>
      <c r="Y8" s="45"/>
      <c r="Z8" s="42"/>
      <c r="AA8" s="42"/>
      <c r="AB8" s="42"/>
      <c r="AC8" s="42"/>
      <c r="AD8" s="42"/>
      <c r="AE8" s="42"/>
      <c r="AF8" s="42"/>
      <c r="AG8" s="42"/>
      <c r="AH8" s="42"/>
      <c r="AI8" s="42"/>
    </row>
    <row r="9" s="16" customFormat="1" ht="24" customHeight="1" spans="1:35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</row>
    <row r="10" s="16" customFormat="1" ht="24" customHeight="1" spans="1:35">
      <c r="A10" s="44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</row>
    <row r="11" s="16" customFormat="1" ht="24" customHeight="1" spans="1:35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</row>
    <row r="12" s="16" customFormat="1" ht="24" customHeight="1" spans="1:35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</row>
    <row r="13" s="16" customFormat="1" ht="24" customHeight="1" spans="1:35">
      <c r="A13" s="44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</row>
    <row r="14" s="16" customFormat="1" ht="24" customHeight="1" spans="1:35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</row>
    <row r="15" s="16" customFormat="1" ht="24" customHeight="1" spans="1:35">
      <c r="A15" s="44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</row>
  </sheetData>
  <mergeCells count="33">
    <mergeCell ref="A1:B1"/>
    <mergeCell ref="A2:AI2"/>
    <mergeCell ref="AG3:AI3"/>
    <mergeCell ref="C4:W4"/>
    <mergeCell ref="X4:AI4"/>
    <mergeCell ref="C5:N5"/>
    <mergeCell ref="O5:P5"/>
    <mergeCell ref="Q5:U5"/>
    <mergeCell ref="X5:AC5"/>
    <mergeCell ref="AE5:AG5"/>
    <mergeCell ref="C6:H6"/>
    <mergeCell ref="I6:N6"/>
    <mergeCell ref="R6:S6"/>
    <mergeCell ref="T6:U6"/>
    <mergeCell ref="A4:A7"/>
    <mergeCell ref="B4:B7"/>
    <mergeCell ref="O6:O7"/>
    <mergeCell ref="P6:P7"/>
    <mergeCell ref="Q6:Q7"/>
    <mergeCell ref="V5:V7"/>
    <mergeCell ref="W5:W7"/>
    <mergeCell ref="X6:X7"/>
    <mergeCell ref="Y6:Y7"/>
    <mergeCell ref="Z6:Z7"/>
    <mergeCell ref="AA6:AA7"/>
    <mergeCell ref="AB6:AB7"/>
    <mergeCell ref="AC6:AC7"/>
    <mergeCell ref="AD5:AD7"/>
    <mergeCell ref="AE6:AE7"/>
    <mergeCell ref="AF6:AF7"/>
    <mergeCell ref="AG6:AG7"/>
    <mergeCell ref="AH5:AH7"/>
    <mergeCell ref="AI5:AI7"/>
  </mergeCells>
  <printOptions horizontalCentered="1"/>
  <pageMargins left="0.511805555555556" right="0.511805555555556" top="0.786805555555556" bottom="0.590277777777778" header="0.559027777777778" footer="0.507638888888889"/>
  <pageSetup paperSize="9" scale="78" fitToHeight="0" orientation="landscape" horizontalDpi="600" vertic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G17"/>
  <sheetViews>
    <sheetView view="pageBreakPreview" zoomScaleNormal="115" topLeftCell="A9" workbookViewId="0">
      <selection activeCell="E13" sqref="E13:F13"/>
    </sheetView>
  </sheetViews>
  <sheetFormatPr defaultColWidth="8.88333333333333" defaultRowHeight="13.5" outlineLevelCol="6"/>
  <cols>
    <col min="1" max="1" width="15" style="18" customWidth="1"/>
    <col min="2" max="2" width="5" style="18" customWidth="1"/>
    <col min="3" max="3" width="3.86666666666667" style="18" customWidth="1"/>
    <col min="4" max="4" width="17.75" style="18" customWidth="1"/>
    <col min="5" max="5" width="12.1333333333333" style="18" customWidth="1"/>
    <col min="6" max="6" width="12.875" style="18" customWidth="1"/>
    <col min="7" max="7" width="26.5" style="18" customWidth="1"/>
    <col min="8" max="16384" width="8.88333333333333" style="17"/>
  </cols>
  <sheetData>
    <row r="1" s="14" customFormat="1" ht="20.25" spans="1:7">
      <c r="A1" s="19" t="s">
        <v>350</v>
      </c>
      <c r="B1" s="19"/>
      <c r="C1" s="19"/>
      <c r="D1" s="19"/>
      <c r="E1" s="19"/>
      <c r="F1" s="19"/>
      <c r="G1" s="20"/>
    </row>
    <row r="2" s="15" customFormat="1" ht="31" customHeight="1" spans="1:7">
      <c r="A2" s="21" t="s">
        <v>351</v>
      </c>
      <c r="B2" s="21"/>
      <c r="C2" s="21"/>
      <c r="D2" s="21"/>
      <c r="E2" s="21"/>
      <c r="F2" s="21"/>
      <c r="G2" s="21"/>
    </row>
    <row r="3" s="16" customFormat="1" ht="28" customHeight="1" spans="1:7">
      <c r="A3" s="22" t="s">
        <v>352</v>
      </c>
      <c r="B3" s="23" t="s">
        <v>90</v>
      </c>
      <c r="C3" s="24"/>
      <c r="D3" s="24"/>
      <c r="E3" s="24"/>
      <c r="F3" s="24"/>
      <c r="G3" s="25"/>
    </row>
    <row r="4" s="16" customFormat="1" ht="21" customHeight="1" spans="1:7">
      <c r="A4" s="26" t="s">
        <v>353</v>
      </c>
      <c r="B4" s="26"/>
      <c r="C4" s="26"/>
      <c r="D4" s="26"/>
      <c r="E4" s="26"/>
      <c r="F4" s="26"/>
      <c r="G4" s="26"/>
    </row>
    <row r="5" s="16" customFormat="1" ht="30" customHeight="1" spans="1:7">
      <c r="A5" s="27" t="s">
        <v>354</v>
      </c>
      <c r="B5" s="27"/>
      <c r="C5" s="27"/>
      <c r="D5" s="27">
        <v>1482.27</v>
      </c>
      <c r="E5" s="27"/>
      <c r="F5" s="27"/>
      <c r="G5" s="27"/>
    </row>
    <row r="6" s="16" customFormat="1" ht="30" customHeight="1" spans="1:7">
      <c r="A6" s="27" t="s">
        <v>355</v>
      </c>
      <c r="B6" s="27"/>
      <c r="C6" s="27"/>
      <c r="D6" s="27">
        <v>1332.27</v>
      </c>
      <c r="E6" s="27"/>
      <c r="F6" s="27" t="s">
        <v>356</v>
      </c>
      <c r="G6" s="27">
        <v>150</v>
      </c>
    </row>
    <row r="7" s="16" customFormat="1" ht="30" customHeight="1" spans="1:7">
      <c r="A7" s="27" t="s">
        <v>357</v>
      </c>
      <c r="B7" s="27"/>
      <c r="C7" s="27"/>
      <c r="D7" s="27">
        <v>1482.27</v>
      </c>
      <c r="E7" s="27"/>
      <c r="F7" s="27"/>
      <c r="G7" s="27"/>
    </row>
    <row r="8" s="16" customFormat="1" ht="30" customHeight="1" spans="1:7">
      <c r="A8" s="27" t="s">
        <v>358</v>
      </c>
      <c r="B8" s="27"/>
      <c r="C8" s="27"/>
      <c r="D8" s="27">
        <v>769.57</v>
      </c>
      <c r="E8" s="27"/>
      <c r="F8" s="27" t="s">
        <v>359</v>
      </c>
      <c r="G8" s="27">
        <v>712.7</v>
      </c>
    </row>
    <row r="9" s="16" customFormat="1" ht="49" customHeight="1" spans="1:7">
      <c r="A9" s="27" t="s">
        <v>360</v>
      </c>
      <c r="B9" s="27"/>
      <c r="C9" s="27"/>
      <c r="D9" s="28" t="s">
        <v>361</v>
      </c>
      <c r="E9" s="29"/>
      <c r="F9" s="29"/>
      <c r="G9" s="30"/>
    </row>
    <row r="10" s="16" customFormat="1" ht="30" customHeight="1" spans="1:7">
      <c r="A10" s="31" t="s">
        <v>362</v>
      </c>
      <c r="B10" s="32"/>
      <c r="C10" s="32"/>
      <c r="D10" s="32"/>
      <c r="E10" s="32"/>
      <c r="F10" s="32"/>
      <c r="G10" s="33"/>
    </row>
    <row r="11" s="17" customFormat="1" ht="31" customHeight="1" spans="1:7">
      <c r="A11" s="26" t="s">
        <v>363</v>
      </c>
      <c r="B11" s="26"/>
      <c r="C11" s="26" t="s">
        <v>364</v>
      </c>
      <c r="D11" s="26"/>
      <c r="E11" s="26" t="s">
        <v>365</v>
      </c>
      <c r="F11" s="26"/>
      <c r="G11" s="26" t="s">
        <v>366</v>
      </c>
    </row>
    <row r="12" s="17" customFormat="1" ht="26" customHeight="1" spans="1:7">
      <c r="A12" s="34" t="s">
        <v>367</v>
      </c>
      <c r="B12" s="34"/>
      <c r="C12" s="34" t="s">
        <v>368</v>
      </c>
      <c r="D12" s="34"/>
      <c r="E12" s="34" t="s">
        <v>369</v>
      </c>
      <c r="F12" s="34"/>
      <c r="G12" s="34" t="s">
        <v>370</v>
      </c>
    </row>
    <row r="13" s="17" customFormat="1" ht="26" customHeight="1" spans="1:7">
      <c r="A13" s="34"/>
      <c r="B13" s="34"/>
      <c r="C13" s="34" t="s">
        <v>371</v>
      </c>
      <c r="D13" s="34"/>
      <c r="E13" s="34" t="s">
        <v>372</v>
      </c>
      <c r="F13" s="34"/>
      <c r="G13" s="34" t="s">
        <v>373</v>
      </c>
    </row>
    <row r="14" s="17" customFormat="1" ht="26" customHeight="1" spans="1:7">
      <c r="A14" s="34"/>
      <c r="B14" s="34"/>
      <c r="C14" s="34" t="s">
        <v>374</v>
      </c>
      <c r="D14" s="34"/>
      <c r="E14" s="34" t="s">
        <v>375</v>
      </c>
      <c r="F14" s="34"/>
      <c r="G14" s="34" t="s">
        <v>376</v>
      </c>
    </row>
    <row r="15" s="17" customFormat="1" ht="26" customHeight="1" spans="1:7">
      <c r="A15" s="34"/>
      <c r="B15" s="34"/>
      <c r="C15" s="34" t="s">
        <v>377</v>
      </c>
      <c r="D15" s="34"/>
      <c r="E15" s="34" t="s">
        <v>378</v>
      </c>
      <c r="F15" s="34"/>
      <c r="G15" s="34" t="s">
        <v>379</v>
      </c>
    </row>
    <row r="16" s="17" customFormat="1" ht="26" customHeight="1" spans="1:7">
      <c r="A16" s="34" t="s">
        <v>380</v>
      </c>
      <c r="B16" s="34"/>
      <c r="C16" s="34" t="s">
        <v>381</v>
      </c>
      <c r="D16" s="34"/>
      <c r="E16" s="34" t="s">
        <v>382</v>
      </c>
      <c r="F16" s="34"/>
      <c r="G16" s="34" t="s">
        <v>383</v>
      </c>
    </row>
    <row r="17" s="17" customFormat="1" ht="26" customHeight="1" spans="1:7">
      <c r="A17" s="34" t="s">
        <v>384</v>
      </c>
      <c r="B17" s="34"/>
      <c r="C17" s="34" t="s">
        <v>385</v>
      </c>
      <c r="D17" s="34"/>
      <c r="E17" s="34" t="s">
        <v>386</v>
      </c>
      <c r="F17" s="34"/>
      <c r="G17" s="34" t="s">
        <v>387</v>
      </c>
    </row>
  </sheetData>
  <mergeCells count="33">
    <mergeCell ref="A1:G1"/>
    <mergeCell ref="A2:G2"/>
    <mergeCell ref="B3:G3"/>
    <mergeCell ref="A4:G4"/>
    <mergeCell ref="A5:C5"/>
    <mergeCell ref="D5:G5"/>
    <mergeCell ref="A6:C6"/>
    <mergeCell ref="D6:E6"/>
    <mergeCell ref="A7:C7"/>
    <mergeCell ref="D7:G7"/>
    <mergeCell ref="A8:C8"/>
    <mergeCell ref="D8:E8"/>
    <mergeCell ref="A9:C9"/>
    <mergeCell ref="D9:G9"/>
    <mergeCell ref="A10:G10"/>
    <mergeCell ref="A11:B11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A16:B16"/>
    <mergeCell ref="C16:D16"/>
    <mergeCell ref="E16:F16"/>
    <mergeCell ref="A17:B17"/>
    <mergeCell ref="C17:D17"/>
    <mergeCell ref="E17:F17"/>
    <mergeCell ref="A12:B15"/>
  </mergeCells>
  <printOptions horizontalCentered="1"/>
  <pageMargins left="0.511805555555556" right="0.511805555555556" top="0.786805555555556" bottom="0.590277777777778" header="0.559027777777778" footer="0.507638888888889"/>
  <pageSetup paperSize="9" scale="85" fitToHeight="0" orientation="portrait" horizontalDpi="600" vertic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outlinePr showOutlineSymbols="0"/>
    <pageSetUpPr fitToPage="1"/>
  </sheetPr>
  <dimension ref="A1:H22"/>
  <sheetViews>
    <sheetView view="pageBreakPreview" zoomScaleNormal="70" workbookViewId="0">
      <selection activeCell="C21" sqref="C21"/>
    </sheetView>
  </sheetViews>
  <sheetFormatPr defaultColWidth="10" defaultRowHeight="14" customHeight="1" outlineLevelCol="7"/>
  <cols>
    <col min="1" max="1" width="11.3833333333333" style="4" customWidth="1"/>
    <col min="2" max="2" width="11.4916666666667" style="4" customWidth="1"/>
    <col min="3" max="3" width="21.3833333333333" style="4" customWidth="1"/>
    <col min="4" max="4" width="10.75" style="4" customWidth="1"/>
    <col min="5" max="5" width="9.34166666666667" style="4" customWidth="1"/>
    <col min="6" max="7" width="10" style="4"/>
    <col min="8" max="8" width="7.075" style="4" customWidth="1"/>
    <col min="9" max="16384" width="10" style="4"/>
  </cols>
  <sheetData>
    <row r="1" s="1" customFormat="1" ht="24" customHeight="1" spans="1:1">
      <c r="A1" s="5" t="s">
        <v>388</v>
      </c>
    </row>
    <row r="2" s="2" customFormat="1" ht="40" customHeight="1" spans="1:8">
      <c r="A2" s="6" t="s">
        <v>389</v>
      </c>
      <c r="B2" s="6"/>
      <c r="C2" s="6"/>
      <c r="D2" s="6"/>
      <c r="E2" s="6"/>
      <c r="F2" s="6"/>
      <c r="G2" s="6"/>
      <c r="H2" s="6"/>
    </row>
    <row r="3" ht="23" customHeight="1" spans="1:8">
      <c r="A3" s="7" t="s">
        <v>390</v>
      </c>
      <c r="B3" s="7"/>
      <c r="C3" s="7"/>
      <c r="D3" s="7"/>
      <c r="E3" s="7"/>
      <c r="F3" s="7"/>
      <c r="G3" s="7"/>
      <c r="H3" s="7"/>
    </row>
    <row r="4" ht="30" customHeight="1" spans="1:8">
      <c r="A4" s="8" t="s">
        <v>194</v>
      </c>
      <c r="B4" s="9"/>
      <c r="C4" s="9"/>
      <c r="D4" s="9"/>
      <c r="E4" s="9"/>
      <c r="F4" s="9"/>
      <c r="G4" s="9"/>
      <c r="H4" s="9"/>
    </row>
    <row r="5" ht="30" customHeight="1" spans="1:8">
      <c r="A5" s="8" t="s">
        <v>391</v>
      </c>
      <c r="B5" s="9"/>
      <c r="C5" s="9"/>
      <c r="D5" s="9"/>
      <c r="E5" s="9" t="s">
        <v>392</v>
      </c>
      <c r="F5" s="9"/>
      <c r="G5" s="9"/>
      <c r="H5" s="9"/>
    </row>
    <row r="6" ht="30" customHeight="1" spans="1:8">
      <c r="A6" s="8" t="s">
        <v>393</v>
      </c>
      <c r="B6" s="9" t="s">
        <v>394</v>
      </c>
      <c r="C6" s="9"/>
      <c r="D6" s="9"/>
      <c r="E6" s="9"/>
      <c r="F6" s="9"/>
      <c r="G6" s="9"/>
      <c r="H6" s="9"/>
    </row>
    <row r="7" ht="30" customHeight="1" spans="1:8">
      <c r="A7" s="8"/>
      <c r="B7" s="9" t="s">
        <v>395</v>
      </c>
      <c r="C7" s="9"/>
      <c r="D7" s="9"/>
      <c r="E7" s="9"/>
      <c r="F7" s="9"/>
      <c r="G7" s="9"/>
      <c r="H7" s="9"/>
    </row>
    <row r="8" ht="30" customHeight="1" spans="1:8">
      <c r="A8" s="8"/>
      <c r="B8" s="9" t="s">
        <v>242</v>
      </c>
      <c r="C8" s="9"/>
      <c r="D8" s="9"/>
      <c r="E8" s="9"/>
      <c r="F8" s="9"/>
      <c r="G8" s="9"/>
      <c r="H8" s="9"/>
    </row>
    <row r="9" ht="30" customHeight="1" spans="1:8">
      <c r="A9" s="8"/>
      <c r="B9" s="10" t="s">
        <v>396</v>
      </c>
      <c r="C9" s="10"/>
      <c r="D9" s="10"/>
      <c r="E9" s="10"/>
      <c r="F9" s="10"/>
      <c r="G9" s="10"/>
      <c r="H9" s="10"/>
    </row>
    <row r="10" ht="30" customHeight="1" spans="1:8">
      <c r="A10" s="11" t="s">
        <v>397</v>
      </c>
      <c r="B10" s="11"/>
      <c r="C10" s="11"/>
      <c r="D10" s="11"/>
      <c r="E10" s="11"/>
      <c r="F10" s="11"/>
      <c r="G10" s="11"/>
      <c r="H10" s="11"/>
    </row>
    <row r="11" ht="30" customHeight="1" spans="1:8">
      <c r="A11" s="12"/>
      <c r="B11" s="12"/>
      <c r="C11" s="12"/>
      <c r="D11" s="12"/>
      <c r="E11" s="12"/>
      <c r="F11" s="12"/>
      <c r="G11" s="12"/>
      <c r="H11" s="12"/>
    </row>
    <row r="12" s="3" customFormat="1" ht="30" customHeight="1" spans="1:8">
      <c r="A12" s="8" t="s">
        <v>398</v>
      </c>
      <c r="B12" s="9" t="s">
        <v>363</v>
      </c>
      <c r="C12" s="9" t="s">
        <v>364</v>
      </c>
      <c r="D12" s="9" t="s">
        <v>365</v>
      </c>
      <c r="E12" s="8" t="s">
        <v>399</v>
      </c>
      <c r="F12" s="9" t="s">
        <v>400</v>
      </c>
      <c r="G12" s="8" t="s">
        <v>401</v>
      </c>
      <c r="H12" s="9" t="s">
        <v>252</v>
      </c>
    </row>
    <row r="13" s="3" customFormat="1" ht="30" customHeight="1" spans="1:8">
      <c r="A13" s="8"/>
      <c r="B13" s="9" t="s">
        <v>377</v>
      </c>
      <c r="C13" s="9" t="s">
        <v>402</v>
      </c>
      <c r="D13" s="9"/>
      <c r="E13" s="8"/>
      <c r="F13" s="9"/>
      <c r="G13" s="8"/>
      <c r="H13" s="9"/>
    </row>
    <row r="14" s="3" customFormat="1" ht="30" customHeight="1" spans="1:8">
      <c r="A14" s="8"/>
      <c r="B14" s="9"/>
      <c r="C14" s="9" t="s">
        <v>403</v>
      </c>
      <c r="D14" s="9"/>
      <c r="E14" s="8"/>
      <c r="F14" s="9"/>
      <c r="G14" s="8"/>
      <c r="H14" s="9"/>
    </row>
    <row r="15" s="3" customFormat="1" ht="30" customHeight="1" spans="1:8">
      <c r="A15" s="8"/>
      <c r="B15" s="9"/>
      <c r="C15" s="9" t="s">
        <v>404</v>
      </c>
      <c r="D15" s="9"/>
      <c r="E15" s="8"/>
      <c r="F15" s="9"/>
      <c r="G15" s="8"/>
      <c r="H15" s="9"/>
    </row>
    <row r="16" s="3" customFormat="1" ht="30" customHeight="1" spans="1:8">
      <c r="A16" s="8"/>
      <c r="B16" s="9" t="s">
        <v>367</v>
      </c>
      <c r="C16" s="9" t="s">
        <v>368</v>
      </c>
      <c r="D16" s="8"/>
      <c r="E16" s="8"/>
      <c r="F16" s="9"/>
      <c r="G16" s="8"/>
      <c r="H16" s="13"/>
    </row>
    <row r="17" s="3" customFormat="1" ht="30" customHeight="1" spans="1:8">
      <c r="A17" s="8"/>
      <c r="B17" s="9"/>
      <c r="C17" s="9" t="s">
        <v>371</v>
      </c>
      <c r="D17" s="8"/>
      <c r="E17" s="8"/>
      <c r="F17" s="9"/>
      <c r="G17" s="8"/>
      <c r="H17" s="13"/>
    </row>
    <row r="18" s="3" customFormat="1" ht="30" customHeight="1" spans="1:8">
      <c r="A18" s="8"/>
      <c r="B18" s="9"/>
      <c r="C18" s="9" t="s">
        <v>374</v>
      </c>
      <c r="D18" s="8"/>
      <c r="E18" s="8"/>
      <c r="F18" s="9"/>
      <c r="G18" s="8"/>
      <c r="H18" s="13"/>
    </row>
    <row r="19" s="3" customFormat="1" ht="30" customHeight="1" spans="1:8">
      <c r="A19" s="8"/>
      <c r="B19" s="9" t="s">
        <v>380</v>
      </c>
      <c r="C19" s="9" t="s">
        <v>381</v>
      </c>
      <c r="D19" s="8"/>
      <c r="E19" s="8"/>
      <c r="F19" s="9"/>
      <c r="G19" s="8"/>
      <c r="H19" s="13"/>
    </row>
    <row r="20" s="3" customFormat="1" ht="30" customHeight="1" spans="1:8">
      <c r="A20" s="8"/>
      <c r="B20" s="9"/>
      <c r="C20" s="9" t="s">
        <v>405</v>
      </c>
      <c r="D20" s="8"/>
      <c r="E20" s="8"/>
      <c r="F20" s="9"/>
      <c r="G20" s="8"/>
      <c r="H20" s="13"/>
    </row>
    <row r="21" s="3" customFormat="1" ht="30" customHeight="1" spans="1:8">
      <c r="A21" s="8"/>
      <c r="B21" s="9"/>
      <c r="C21" s="9" t="s">
        <v>406</v>
      </c>
      <c r="D21" s="8"/>
      <c r="E21" s="8"/>
      <c r="F21" s="9"/>
      <c r="G21" s="8"/>
      <c r="H21" s="13"/>
    </row>
    <row r="22" ht="30" customHeight="1" spans="1:8">
      <c r="A22" s="8"/>
      <c r="B22" s="9" t="s">
        <v>384</v>
      </c>
      <c r="C22" s="9" t="s">
        <v>385</v>
      </c>
      <c r="D22" s="8"/>
      <c r="E22" s="8"/>
      <c r="F22" s="9"/>
      <c r="G22" s="8"/>
      <c r="H22" s="13"/>
    </row>
  </sheetData>
  <mergeCells count="20">
    <mergeCell ref="A2:H2"/>
    <mergeCell ref="A3:H3"/>
    <mergeCell ref="B4:H4"/>
    <mergeCell ref="B5:D5"/>
    <mergeCell ref="F5:H5"/>
    <mergeCell ref="B6:C6"/>
    <mergeCell ref="D6:H6"/>
    <mergeCell ref="B7:C7"/>
    <mergeCell ref="D7:H7"/>
    <mergeCell ref="B8:C8"/>
    <mergeCell ref="D8:H8"/>
    <mergeCell ref="B9:C9"/>
    <mergeCell ref="D9:H9"/>
    <mergeCell ref="A10:H10"/>
    <mergeCell ref="A11:H11"/>
    <mergeCell ref="A6:A9"/>
    <mergeCell ref="A12:A22"/>
    <mergeCell ref="B13:B15"/>
    <mergeCell ref="B16:B18"/>
    <mergeCell ref="B19:B21"/>
  </mergeCells>
  <printOptions horizontalCentered="1"/>
  <pageMargins left="0.511805555555556" right="0.511805555555556" top="0.786805555555556" bottom="0.590277777777778" header="0.559027777777778" footer="0.507638888888889"/>
  <pageSetup paperSize="9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收支预算总表</vt:lpstr>
      <vt:lpstr>部门收入总表</vt:lpstr>
      <vt:lpstr>部门支出预算总表</vt:lpstr>
      <vt:lpstr>基本支出预算明细表</vt:lpstr>
      <vt:lpstr>项目（专项）资金支出预算明细表</vt:lpstr>
      <vt:lpstr>三公表</vt:lpstr>
      <vt:lpstr>单位非税收入征收计划表</vt:lpstr>
      <vt:lpstr>单位人员情况</vt:lpstr>
      <vt:lpstr>政府采购预算表</vt:lpstr>
      <vt:lpstr>购买服务预算表</vt:lpstr>
      <vt:lpstr>资产配置预算表</vt:lpstr>
      <vt:lpstr>存量资产情况表</vt:lpstr>
      <vt:lpstr>部门整体支出绩效目标表</vt:lpstr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唐朝秀才郎</cp:lastModifiedBy>
  <dcterms:created xsi:type="dcterms:W3CDTF">2022-02-11T07:41:00Z</dcterms:created>
  <dcterms:modified xsi:type="dcterms:W3CDTF">2025-02-06T07:43:42Z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FD2CE13999714AA4B35B24E0E8E73942_13</vt:lpwstr>
  </property>
</Properties>
</file>